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315" windowHeight="5625" tabRatio="403"/>
  </bookViews>
  <sheets>
    <sheet name="Project Plan" sheetId="1" r:id="rId1"/>
  </sheets>
  <definedNames>
    <definedName name="_xlnm.Print_Area" localSheetId="0">'Project Plan'!$A$1:$GV$61</definedName>
    <definedName name="_xlnm.Print_Titles" localSheetId="0">'Project Plan'!$A:$G,'Project Plan'!$2:$9</definedName>
  </definedNames>
  <calcPr calcId="125725"/>
</workbook>
</file>

<file path=xl/calcChain.xml><?xml version="1.0" encoding="utf-8"?>
<calcChain xmlns="http://schemas.openxmlformats.org/spreadsheetml/2006/main">
  <c r="E27" i="1"/>
  <c r="E14"/>
  <c r="E11"/>
  <c r="D17"/>
  <c r="D7"/>
  <c r="E7"/>
  <c r="D4"/>
  <c r="E4" s="1"/>
  <c r="E3"/>
  <c r="D3"/>
  <c r="E5"/>
  <c r="D5"/>
  <c r="E6"/>
  <c r="D6"/>
  <c r="I6" l="1"/>
  <c r="I4" s="1"/>
  <c r="J6" l="1"/>
  <c r="K6" s="1"/>
  <c r="L6" s="1"/>
  <c r="M6" s="1"/>
  <c r="L4" l="1"/>
  <c r="K4"/>
  <c r="J4"/>
  <c r="N6"/>
  <c r="M4"/>
  <c r="O6" l="1"/>
  <c r="N4"/>
  <c r="P6" l="1"/>
  <c r="O4"/>
  <c r="Q6" l="1"/>
  <c r="P4"/>
  <c r="R6" l="1"/>
  <c r="Q4"/>
  <c r="S6" l="1"/>
  <c r="R4"/>
  <c r="T6" l="1"/>
  <c r="S4"/>
  <c r="U6" l="1"/>
  <c r="T4"/>
  <c r="V6" l="1"/>
  <c r="U4"/>
  <c r="W6" l="1"/>
  <c r="V4"/>
  <c r="X6" l="1"/>
  <c r="W4"/>
  <c r="Y6" l="1"/>
  <c r="X4"/>
  <c r="Z6" l="1"/>
  <c r="Y4"/>
  <c r="AA6" l="1"/>
  <c r="Z4"/>
  <c r="AB6" l="1"/>
  <c r="AA4"/>
  <c r="AB4" l="1"/>
  <c r="AC6"/>
  <c r="AD6" l="1"/>
  <c r="AC4"/>
  <c r="AE6" l="1"/>
  <c r="AD4"/>
  <c r="AE4" l="1"/>
  <c r="AF6"/>
  <c r="AF4" l="1"/>
  <c r="AG6"/>
  <c r="AH6" l="1"/>
  <c r="AG4"/>
  <c r="AI6" l="1"/>
  <c r="AH4"/>
  <c r="AJ6" l="1"/>
  <c r="AI4"/>
  <c r="AK6" l="1"/>
  <c r="AJ4"/>
  <c r="AL6" l="1"/>
  <c r="AK4"/>
  <c r="AM6" l="1"/>
  <c r="AL4"/>
  <c r="AN6" l="1"/>
  <c r="AM4"/>
  <c r="AO6" l="1"/>
  <c r="AN4"/>
  <c r="AP6" l="1"/>
  <c r="AO4"/>
  <c r="AQ6" l="1"/>
  <c r="AP4"/>
  <c r="AR6" l="1"/>
  <c r="AQ4"/>
  <c r="AS6" l="1"/>
  <c r="AR4"/>
  <c r="AT6" l="1"/>
  <c r="AS4"/>
  <c r="AU6" l="1"/>
  <c r="AT4"/>
  <c r="AV6" l="1"/>
  <c r="AU4"/>
  <c r="AW6" l="1"/>
  <c r="AV4"/>
  <c r="AX6" l="1"/>
  <c r="AW4"/>
  <c r="AY6" l="1"/>
  <c r="AX4"/>
  <c r="AZ6" l="1"/>
  <c r="AY4"/>
  <c r="BA6" l="1"/>
  <c r="AZ4"/>
  <c r="BB6" l="1"/>
  <c r="BA4"/>
  <c r="BC6" l="1"/>
  <c r="BB4"/>
  <c r="BD6" l="1"/>
  <c r="BC4"/>
  <c r="BE6" l="1"/>
  <c r="BD4"/>
  <c r="BF6" l="1"/>
  <c r="BE4"/>
  <c r="BG6" l="1"/>
  <c r="BF4"/>
  <c r="BH6" l="1"/>
  <c r="BG4"/>
  <c r="BI6" l="1"/>
  <c r="BH4"/>
  <c r="BJ6" l="1"/>
  <c r="BI4"/>
  <c r="BK6" l="1"/>
  <c r="BJ4"/>
  <c r="BL6" l="1"/>
  <c r="BK4"/>
  <c r="BM6" l="1"/>
  <c r="BL4"/>
  <c r="BN6" l="1"/>
  <c r="BM4"/>
  <c r="BO6" l="1"/>
  <c r="BN4"/>
  <c r="BP6" l="1"/>
  <c r="BO4"/>
  <c r="BQ6" l="1"/>
  <c r="BP4"/>
  <c r="BR6" l="1"/>
  <c r="BQ4"/>
  <c r="BS6" l="1"/>
  <c r="BR4"/>
  <c r="BT6" l="1"/>
  <c r="BS4"/>
  <c r="BU6" l="1"/>
  <c r="BT4"/>
  <c r="BV6" l="1"/>
  <c r="BU4"/>
  <c r="BW6" l="1"/>
  <c r="BV4"/>
  <c r="BX6" l="1"/>
  <c r="BW4"/>
  <c r="BY6" l="1"/>
  <c r="BX4"/>
  <c r="BZ6" l="1"/>
  <c r="BY4"/>
  <c r="CA6" l="1"/>
  <c r="BZ4"/>
  <c r="CB6" l="1"/>
  <c r="CA4"/>
  <c r="CC6" l="1"/>
  <c r="CB4"/>
  <c r="CD6" l="1"/>
  <c r="CC4"/>
  <c r="CE6" l="1"/>
  <c r="CD4"/>
  <c r="CF6" l="1"/>
  <c r="CE4"/>
  <c r="CG6" l="1"/>
  <c r="CF4"/>
  <c r="CH6" l="1"/>
  <c r="CG4"/>
  <c r="CI6" l="1"/>
  <c r="CH4"/>
  <c r="CJ6" l="1"/>
  <c r="CI4"/>
  <c r="CK6" l="1"/>
  <c r="CJ4"/>
  <c r="CL6" l="1"/>
  <c r="CK4"/>
  <c r="CM6" l="1"/>
  <c r="CL4"/>
  <c r="CN6" l="1"/>
  <c r="CM4"/>
  <c r="CO6" l="1"/>
  <c r="CN4"/>
  <c r="CP6" l="1"/>
  <c r="CO4"/>
  <c r="CQ6" l="1"/>
  <c r="CP4"/>
  <c r="CR6" l="1"/>
  <c r="CQ4"/>
  <c r="CS6" l="1"/>
  <c r="CR4"/>
  <c r="CT6" l="1"/>
  <c r="CS4"/>
  <c r="CU6" l="1"/>
  <c r="CT4"/>
  <c r="CV6" l="1"/>
  <c r="CU4"/>
  <c r="CW6" l="1"/>
  <c r="CV4"/>
  <c r="CX6" l="1"/>
  <c r="CW4"/>
  <c r="CY6" l="1"/>
  <c r="CX4"/>
  <c r="CZ6" l="1"/>
  <c r="CY4"/>
  <c r="DA6" l="1"/>
  <c r="CZ4"/>
  <c r="DB6" l="1"/>
  <c r="DA4"/>
  <c r="DC6" l="1"/>
  <c r="DB4"/>
  <c r="DD6" l="1"/>
  <c r="DC4"/>
  <c r="DE6" l="1"/>
  <c r="DD4"/>
  <c r="DF6" l="1"/>
  <c r="DE4"/>
  <c r="DG6" l="1"/>
  <c r="DF4"/>
  <c r="DH6" l="1"/>
  <c r="DG4"/>
  <c r="DI6" l="1"/>
  <c r="DH4"/>
  <c r="DJ6" l="1"/>
  <c r="DI4"/>
  <c r="DK6" l="1"/>
  <c r="DJ4"/>
  <c r="DL6" l="1"/>
  <c r="DK4"/>
  <c r="DM6" l="1"/>
  <c r="DL4"/>
  <c r="DN6" l="1"/>
  <c r="DM4"/>
  <c r="DO6" l="1"/>
  <c r="DN4"/>
  <c r="DP6" l="1"/>
  <c r="DO4"/>
  <c r="DQ6" l="1"/>
  <c r="DP4"/>
  <c r="DR6" l="1"/>
  <c r="DQ4"/>
  <c r="DS6" l="1"/>
  <c r="DR4"/>
  <c r="DT6" l="1"/>
  <c r="DS4"/>
  <c r="DU6" l="1"/>
  <c r="DT4"/>
  <c r="DV6" l="1"/>
  <c r="DU4"/>
  <c r="DW6" l="1"/>
  <c r="DV4"/>
  <c r="DX6" l="1"/>
  <c r="DW4"/>
  <c r="DY6" l="1"/>
  <c r="DX4"/>
  <c r="DZ6" l="1"/>
  <c r="DY4"/>
  <c r="EA6" l="1"/>
  <c r="DZ4"/>
  <c r="EB6" l="1"/>
  <c r="EA4"/>
  <c r="EC6" l="1"/>
  <c r="EB4"/>
  <c r="ED6" l="1"/>
  <c r="EC4"/>
  <c r="EE6" l="1"/>
  <c r="ED4"/>
  <c r="EF6" l="1"/>
  <c r="EE4"/>
  <c r="EG6" l="1"/>
  <c r="EF4"/>
  <c r="EH6" l="1"/>
  <c r="EG4"/>
  <c r="EI6" l="1"/>
  <c r="EH4"/>
  <c r="EJ6" l="1"/>
  <c r="EI4"/>
  <c r="EK6" l="1"/>
  <c r="EJ4"/>
  <c r="EL6" l="1"/>
  <c r="EK4"/>
  <c r="EM6" l="1"/>
  <c r="EL4"/>
  <c r="EN6" l="1"/>
  <c r="EM4"/>
  <c r="EO6" l="1"/>
  <c r="EN4"/>
  <c r="EP6" l="1"/>
  <c r="EO4"/>
  <c r="EQ6" l="1"/>
  <c r="EP4"/>
  <c r="ER6" l="1"/>
  <c r="EQ4"/>
  <c r="ES6" l="1"/>
  <c r="ER4"/>
  <c r="ET6" l="1"/>
  <c r="ES4"/>
  <c r="EU6" l="1"/>
  <c r="ET4"/>
  <c r="EV6" l="1"/>
  <c r="EU4"/>
  <c r="EW6" l="1"/>
  <c r="EV4"/>
  <c r="EX6" l="1"/>
  <c r="EW4"/>
  <c r="EY6" l="1"/>
  <c r="EX4"/>
  <c r="EZ6" l="1"/>
  <c r="EY4"/>
  <c r="FA6" l="1"/>
  <c r="EZ4"/>
  <c r="FB6" l="1"/>
  <c r="FA4"/>
  <c r="FC6" l="1"/>
  <c r="FB4"/>
  <c r="FD6" l="1"/>
  <c r="FC4"/>
  <c r="FE6" l="1"/>
  <c r="FD4"/>
  <c r="FF6" l="1"/>
  <c r="FE4"/>
  <c r="FG6" l="1"/>
  <c r="FF4"/>
  <c r="FH6" l="1"/>
  <c r="FG4"/>
  <c r="FI6" l="1"/>
  <c r="FH4"/>
  <c r="FJ6" l="1"/>
  <c r="FI4"/>
  <c r="FK6" l="1"/>
  <c r="FJ4"/>
  <c r="FL6" l="1"/>
  <c r="FK4"/>
  <c r="FM6" l="1"/>
  <c r="FL4"/>
  <c r="FN6" l="1"/>
  <c r="FM4"/>
  <c r="FO6" l="1"/>
  <c r="FN4"/>
  <c r="FP6" l="1"/>
  <c r="FO4"/>
  <c r="FQ6" l="1"/>
  <c r="FP4"/>
  <c r="FR6" l="1"/>
  <c r="FQ4"/>
  <c r="FS6" l="1"/>
  <c r="FR4"/>
  <c r="FT6" l="1"/>
  <c r="FS4"/>
  <c r="FU6" l="1"/>
  <c r="FT4"/>
  <c r="FV6" l="1"/>
  <c r="FU4"/>
  <c r="FW6" l="1"/>
  <c r="FV4"/>
  <c r="FX6" l="1"/>
  <c r="FW4"/>
  <c r="FY6" l="1"/>
  <c r="FX4"/>
  <c r="FZ6" l="1"/>
  <c r="FY4"/>
  <c r="GA6" l="1"/>
  <c r="FZ4"/>
  <c r="GB6" l="1"/>
  <c r="GA4"/>
  <c r="GC6" l="1"/>
  <c r="GB4"/>
  <c r="GD6" l="1"/>
  <c r="GC4"/>
  <c r="GE6" l="1"/>
  <c r="GD4"/>
  <c r="GF6" l="1"/>
  <c r="GE4"/>
  <c r="GG6" l="1"/>
  <c r="GF4"/>
  <c r="GH6" l="1"/>
  <c r="GG4"/>
  <c r="GI6" l="1"/>
  <c r="GH4"/>
  <c r="GJ6" l="1"/>
  <c r="GI4"/>
  <c r="GK6" l="1"/>
  <c r="GJ4"/>
  <c r="GL6" l="1"/>
  <c r="GK4"/>
  <c r="GM6" l="1"/>
  <c r="GL4"/>
  <c r="GN6" l="1"/>
  <c r="GM4"/>
  <c r="GO6" l="1"/>
  <c r="GN4"/>
  <c r="GP6" l="1"/>
  <c r="GO4"/>
  <c r="GQ6" l="1"/>
  <c r="GP4"/>
  <c r="GR6" l="1"/>
  <c r="GQ4"/>
  <c r="GS6" l="1"/>
  <c r="GR4"/>
  <c r="GT6" l="1"/>
  <c r="GS4"/>
  <c r="GU6" l="1"/>
  <c r="GT4"/>
  <c r="GU4" l="1"/>
  <c r="GV6"/>
  <c r="GV4" s="1"/>
</calcChain>
</file>

<file path=xl/sharedStrings.xml><?xml version="1.0" encoding="utf-8"?>
<sst xmlns="http://schemas.openxmlformats.org/spreadsheetml/2006/main" count="51" uniqueCount="47">
  <si>
    <t>Start</t>
  </si>
  <si>
    <t>End</t>
  </si>
  <si>
    <t>Special Events</t>
  </si>
  <si>
    <t>% Compl.</t>
  </si>
  <si>
    <t>Labor Day</t>
  </si>
  <si>
    <t>Veterans Day</t>
  </si>
  <si>
    <t>Thanksgiving Break</t>
  </si>
  <si>
    <t>Christmas Break</t>
  </si>
  <si>
    <t>End of Semester</t>
  </si>
  <si>
    <t>Ice Breaker</t>
  </si>
  <si>
    <t>Research</t>
  </si>
  <si>
    <t>White Paper</t>
  </si>
  <si>
    <t>Presentation</t>
  </si>
  <si>
    <t>Practice</t>
  </si>
  <si>
    <t xml:space="preserve">Needs Assessment / Project scope </t>
  </si>
  <si>
    <t>Project Specification/Procedures/Plan</t>
  </si>
  <si>
    <t>Concept Generation and Selection</t>
  </si>
  <si>
    <t>Team Evaluation 1</t>
  </si>
  <si>
    <t>Interim Design Review</t>
  </si>
  <si>
    <t>Final Design Review</t>
  </si>
  <si>
    <t>Needs Assessment</t>
  </si>
  <si>
    <t>Project Scope</t>
  </si>
  <si>
    <t>Problem Statement</t>
  </si>
  <si>
    <t>Justification/Background</t>
  </si>
  <si>
    <t>Objective</t>
  </si>
  <si>
    <t>Methodology</t>
  </si>
  <si>
    <t>Introduction</t>
  </si>
  <si>
    <t>Customer Needs</t>
  </si>
  <si>
    <t>Target Specifications</t>
  </si>
  <si>
    <t>Concepts</t>
  </si>
  <si>
    <t>App Development/Infrastucture</t>
  </si>
  <si>
    <t>Sensor Selection</t>
  </si>
  <si>
    <t>Gantt Chart</t>
  </si>
  <si>
    <t>QFD Chart</t>
  </si>
  <si>
    <t>Bibliography</t>
  </si>
  <si>
    <t>Anatyical Hierarchy Process</t>
  </si>
  <si>
    <t>Morphological chart</t>
  </si>
  <si>
    <t>Conceptual Designs</t>
  </si>
  <si>
    <t>Jordan Berke Evaluation Form</t>
  </si>
  <si>
    <t>Dustin McRae Evaluation Form</t>
  </si>
  <si>
    <t>Khristofer Thomas Evaluation Form</t>
  </si>
  <si>
    <t>Luis Bonilla Evaluation Form</t>
  </si>
  <si>
    <t>Trevor Hubbard Evaluation Form</t>
  </si>
  <si>
    <t>Review Designs Presentation</t>
  </si>
  <si>
    <t>Final Design Paper</t>
  </si>
  <si>
    <t>Final Design Presentation</t>
  </si>
  <si>
    <t>Project Plan Fall Semester</t>
  </si>
</sst>
</file>

<file path=xl/styles.xml><?xml version="1.0" encoding="utf-8"?>
<styleSheet xmlns="http://schemas.openxmlformats.org/spreadsheetml/2006/main">
  <numFmts count="4">
    <numFmt numFmtId="164" formatCode="m/d"/>
    <numFmt numFmtId="165" formatCode="m/d/yy;@"/>
    <numFmt numFmtId="166" formatCode="mmm"/>
    <numFmt numFmtId="167" formatCode="m/d;@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sz val="1"/>
      <color rgb="FFEAEAEA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degree="90">
        <stop position="0">
          <color theme="4" tint="-0.25098422193060094"/>
        </stop>
        <stop position="1">
          <color theme="4" tint="-0.49803155613879818"/>
        </stop>
      </gradientFill>
    </fill>
    <fill>
      <gradientFill degree="90">
        <stop position="0">
          <color theme="2" tint="-0.74901577806939912"/>
        </stop>
        <stop position="1">
          <color theme="2" tint="-0.89803765984069339"/>
        </stop>
      </gradientFill>
    </fill>
    <fill>
      <gradientFill degree="90">
        <stop position="0">
          <color theme="4" tint="0.80001220740379042"/>
        </stop>
        <stop position="1">
          <color theme="4" tint="0.40000610370189521"/>
        </stop>
      </gradientFill>
    </fill>
    <fill>
      <gradientFill type="path">
        <stop position="0">
          <color theme="9" tint="0.80001220740379042"/>
        </stop>
        <stop position="1">
          <color theme="9" tint="0.59999389629810485"/>
        </stop>
      </gradient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" fontId="6" fillId="2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Border="1"/>
    <xf numFmtId="0" fontId="2" fillId="0" borderId="0" xfId="0" applyFont="1" applyAlignment="1"/>
    <xf numFmtId="0" fontId="0" fillId="0" borderId="0" xfId="0" applyBorder="1" applyAlignment="1">
      <alignment wrapText="1"/>
    </xf>
    <xf numFmtId="0" fontId="0" fillId="3" borderId="0" xfId="0" applyFill="1"/>
    <xf numFmtId="1" fontId="5" fillId="0" borderId="0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167" fontId="0" fillId="8" borderId="12" xfId="0" applyNumberFormat="1" applyFill="1" applyBorder="1"/>
    <xf numFmtId="167" fontId="0" fillId="8" borderId="14" xfId="0" applyNumberFormat="1" applyFill="1" applyBorder="1"/>
    <xf numFmtId="0" fontId="4" fillId="5" borderId="10" xfId="0" applyFont="1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/>
    <xf numFmtId="167" fontId="0" fillId="7" borderId="7" xfId="0" applyNumberFormat="1" applyFill="1" applyBorder="1"/>
    <xf numFmtId="167" fontId="0" fillId="7" borderId="11" xfId="0" applyNumberFormat="1" applyFill="1" applyBorder="1"/>
    <xf numFmtId="167" fontId="0" fillId="7" borderId="21" xfId="0" applyNumberFormat="1" applyFill="1" applyBorder="1"/>
    <xf numFmtId="9" fontId="0" fillId="8" borderId="22" xfId="0" applyNumberFormat="1" applyFill="1" applyBorder="1"/>
    <xf numFmtId="164" fontId="0" fillId="0" borderId="0" xfId="0" applyNumberFormat="1"/>
    <xf numFmtId="9" fontId="0" fillId="8" borderId="12" xfId="0" applyNumberFormat="1" applyFill="1" applyBorder="1"/>
    <xf numFmtId="9" fontId="0" fillId="8" borderId="26" xfId="0" applyNumberFormat="1" applyFill="1" applyBorder="1"/>
    <xf numFmtId="9" fontId="0" fillId="8" borderId="25" xfId="0" applyNumberFormat="1" applyFill="1" applyBorder="1"/>
    <xf numFmtId="9" fontId="0" fillId="8" borderId="27" xfId="0" applyNumberFormat="1" applyFill="1" applyBorder="1"/>
    <xf numFmtId="9" fontId="0" fillId="8" borderId="28" xfId="0" applyNumberFormat="1" applyFill="1" applyBorder="1"/>
    <xf numFmtId="167" fontId="4" fillId="5" borderId="7" xfId="0" applyNumberFormat="1" applyFont="1" applyFill="1" applyBorder="1" applyAlignment="1"/>
    <xf numFmtId="167" fontId="4" fillId="5" borderId="24" xfId="0" applyNumberFormat="1" applyFont="1" applyFill="1" applyBorder="1" applyAlignment="1"/>
    <xf numFmtId="9" fontId="0" fillId="8" borderId="29" xfId="0" applyNumberFormat="1" applyFill="1" applyBorder="1"/>
    <xf numFmtId="167" fontId="4" fillId="5" borderId="11" xfId="0" applyNumberFormat="1" applyFont="1" applyFill="1" applyBorder="1" applyAlignment="1"/>
    <xf numFmtId="167" fontId="0" fillId="8" borderId="0" xfId="0" applyNumberFormat="1" applyFill="1" applyBorder="1"/>
    <xf numFmtId="9" fontId="0" fillId="8" borderId="21" xfId="0" applyNumberFormat="1" applyFill="1" applyBorder="1"/>
    <xf numFmtId="0" fontId="0" fillId="0" borderId="0" xfId="0" applyProtection="1">
      <protection locked="0"/>
    </xf>
    <xf numFmtId="9" fontId="0" fillId="8" borderId="23" xfId="0" applyNumberForma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9" fontId="0" fillId="8" borderId="0" xfId="0" applyNumberFormat="1" applyFill="1" applyBorder="1"/>
    <xf numFmtId="0" fontId="0" fillId="0" borderId="0" xfId="0" applyFill="1" applyBorder="1"/>
    <xf numFmtId="0" fontId="9" fillId="0" borderId="0" xfId="0" applyFont="1"/>
    <xf numFmtId="0" fontId="8" fillId="5" borderId="6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 textRotation="90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3" fillId="6" borderId="0" xfId="0" applyNumberFormat="1" applyFont="1" applyFill="1" applyBorder="1" applyAlignment="1">
      <alignment horizontal="center" vertical="center" textRotation="90"/>
    </xf>
    <xf numFmtId="164" fontId="1" fillId="4" borderId="15" xfId="0" applyNumberFormat="1" applyFont="1" applyFill="1" applyBorder="1" applyAlignment="1">
      <alignment horizontal="center" textRotation="90"/>
    </xf>
    <xf numFmtId="164" fontId="1" fillId="4" borderId="5" xfId="0" applyNumberFormat="1" applyFont="1" applyFill="1" applyBorder="1" applyAlignment="1">
      <alignment horizontal="center" textRotation="90"/>
    </xf>
    <xf numFmtId="0" fontId="7" fillId="5" borderId="17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</cellXfs>
  <cellStyles count="1">
    <cellStyle name="Normal" xfId="0" builtinId="0"/>
  </cellStyles>
  <dxfs count="25">
    <dxf>
      <font>
        <color rgb="FFC00000"/>
      </font>
      <fill>
        <gradientFill degree="90">
          <stop position="0">
            <color theme="0"/>
          </stop>
          <stop position="0.5">
            <color theme="5" tint="0.59999389629810485"/>
          </stop>
          <stop position="1">
            <color theme="0"/>
          </stop>
        </gradientFill>
      </fill>
    </dxf>
    <dxf>
      <fill>
        <gradientFill>
          <stop position="0">
            <color theme="5" tint="0.59999389629810485"/>
          </stop>
          <stop position="0.5">
            <color theme="5" tint="0.80001220740379042"/>
          </stop>
          <stop position="1">
            <color theme="5" tint="0.59999389629810485"/>
          </stop>
        </gradientFill>
      </fill>
      <border>
        <left style="thin">
          <color theme="5" tint="0.39994506668294322"/>
        </left>
        <right style="thin">
          <color theme="5" tint="0.39994506668294322"/>
        </right>
        <vertical/>
        <horizontal/>
      </border>
    </dxf>
    <dxf>
      <font>
        <color theme="6" tint="0.59996337778862885"/>
      </font>
      <fill>
        <patternFill>
          <bgColor theme="6" tint="0.59996337778862885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color theme="2" tint="-9.9948118533890809E-2"/>
      </font>
      <fill>
        <patternFill patternType="solid">
          <fgColor auto="1"/>
          <bgColor theme="2" tint="-9.9948118533890809E-2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ill>
        <gradientFill degree="90">
          <stop position="0">
            <color theme="4" tint="0.80001220740379042"/>
          </stop>
          <stop position="1">
            <color theme="4" tint="0.40000610370189521"/>
          </stop>
        </gradient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/>
        <horizontal/>
      </border>
    </dxf>
    <dxf>
      <fill>
        <gradientFill degree="90">
          <stop position="0">
            <color theme="6" tint="0.59999389629810485"/>
          </stop>
          <stop position="1">
            <color rgb="FF739BCB"/>
          </stop>
        </gradient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ill>
        <gradientFill degree="90">
          <stop position="0">
            <color theme="4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ill>
        <gradientFill degree="90">
          <stop position="0">
            <color theme="6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border>
        <left style="thin">
          <color theme="0" tint="-0.14996795556505021"/>
        </left>
        <vertical/>
        <horizontal/>
      </border>
    </dxf>
    <dxf>
      <font>
        <color rgb="FFC00000"/>
      </font>
      <fill>
        <gradientFill degree="90">
          <stop position="0">
            <color theme="0"/>
          </stop>
          <stop position="0.5">
            <color theme="5" tint="0.59999389629810485"/>
          </stop>
          <stop position="1">
            <color theme="0"/>
          </stop>
        </gradientFill>
      </fill>
    </dxf>
    <dxf>
      <fill>
        <patternFill patternType="solid">
          <fgColor auto="1"/>
          <bgColor theme="6" tint="0.59996337778862885"/>
        </patternFill>
      </fill>
    </dxf>
    <dxf>
      <fill>
        <patternFill patternType="solid">
          <fgColor auto="1"/>
          <bgColor theme="2" tint="-0.24994659260841701"/>
        </patternFill>
      </fill>
    </dxf>
    <dxf>
      <font>
        <b/>
        <i val="0"/>
      </font>
      <fill>
        <patternFill patternType="solid">
          <fgColor auto="1"/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gradientFill>
          <stop position="0">
            <color theme="5" tint="0.40000610370189521"/>
          </stop>
          <stop position="0.5">
            <color theme="5" tint="0.59999389629810485"/>
          </stop>
          <stop position="1">
            <color theme="5" tint="0.40000610370189521"/>
          </stop>
        </gradientFill>
      </fill>
      <border>
        <left style="thin">
          <color theme="5" tint="0.39994506668294322"/>
        </left>
        <right style="thin">
          <color theme="5" tint="0.39994506668294322"/>
        </right>
        <vertical/>
        <horizontal/>
      </border>
    </dxf>
    <dxf>
      <font>
        <color theme="6" tint="0.59996337778862885"/>
      </font>
      <fill>
        <patternFill>
          <bgColor theme="6" tint="0.3999450666829432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auto="1"/>
        </top>
        <bottom style="thin">
          <color theme="0" tint="-0.14996795556505021"/>
        </bottom>
      </border>
    </dxf>
    <dxf>
      <font>
        <color theme="2" tint="-9.9948118533890809E-2"/>
      </font>
      <fill>
        <patternFill>
          <bgColor theme="2" tint="-0.24994659260841701"/>
        </patternFill>
      </fill>
      <border>
        <left style="thin">
          <color theme="0"/>
        </left>
        <right style="thin">
          <color theme="0" tint="-4.9989318521683403E-2"/>
        </right>
        <top style="thin">
          <color auto="1"/>
        </top>
      </border>
    </dxf>
    <dxf>
      <font>
        <color theme="3" tint="-0.24994659260841701"/>
      </font>
      <fill>
        <gradientFill degree="90">
          <stop position="0">
            <color theme="4" tint="-0.25098422193060094"/>
          </stop>
          <stop position="1">
            <color theme="4" tint="-0.49803155613879818"/>
          </stop>
        </gradient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gradientFill>
          <stop position="0">
            <color theme="5" tint="0.59999389629810485"/>
          </stop>
          <stop position="0.5">
            <color theme="5" tint="0.80001220740379042"/>
          </stop>
          <stop position="1">
            <color theme="5" tint="0.59999389629810485"/>
          </stop>
        </gradientFill>
      </fill>
      <border>
        <left style="thin">
          <color theme="5" tint="0.39994506668294322"/>
        </left>
        <right style="thin">
          <color theme="5" tint="0.39994506668294322"/>
        </right>
        <vertical/>
        <horizontal/>
      </border>
    </dxf>
    <dxf>
      <font>
        <color theme="6" tint="0.59996337778862885"/>
      </font>
      <fill>
        <patternFill>
          <bgColor theme="6" tint="0.59996337778862885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color theme="2" tint="-9.9948118533890809E-2"/>
      </font>
      <fill>
        <patternFill patternType="solid">
          <fgColor auto="1"/>
          <bgColor theme="2" tint="-9.9948118533890809E-2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ill>
        <gradientFill degree="90">
          <stop position="0">
            <color theme="4" tint="0.80001220740379042"/>
          </stop>
          <stop position="1">
            <color theme="4" tint="0.40000610370189521"/>
          </stop>
        </gradient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/>
        <horizontal/>
      </border>
    </dxf>
    <dxf>
      <fill>
        <gradientFill degree="90">
          <stop position="0">
            <color theme="6" tint="0.59999389629810485"/>
          </stop>
          <stop position="1">
            <color rgb="FF739BCB"/>
          </stop>
        </gradient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ill>
        <gradientFill degree="90">
          <stop position="0">
            <color theme="4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ill>
        <gradientFill degree="90">
          <stop position="0">
            <color theme="6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</dxfs>
  <tableStyles count="0" defaultTableStyle="TableStyleMedium9" defaultPivotStyle="PivotStyleLight16"/>
  <colors>
    <mruColors>
      <color rgb="FF739BCB"/>
      <color rgb="FFA3C068"/>
      <color rgb="FFB3AB79"/>
      <color rgb="FFBCD3EE"/>
      <color rgb="FFDDE9F7"/>
      <color rgb="FFD5D0B5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W61"/>
  <sheetViews>
    <sheetView showGridLines="0" tabSelected="1" zoomScaleNormal="100" zoomScaleSheetLayoutView="40" workbookViewId="0">
      <pane xSplit="7" ySplit="8" topLeftCell="AD9" activePane="bottomRight" state="frozen"/>
      <selection pane="topRight" activeCell="G1" sqref="G1"/>
      <selection pane="bottomLeft" activeCell="A9" sqref="A9"/>
      <selection pane="bottomRight" activeCell="F61" sqref="F61"/>
    </sheetView>
  </sheetViews>
  <sheetFormatPr defaultRowHeight="15"/>
  <cols>
    <col min="1" max="1" width="1.42578125" customWidth="1"/>
    <col min="2" max="2" width="2.140625" customWidth="1"/>
    <col min="3" max="3" width="31.42578125" customWidth="1"/>
    <col min="4" max="5" width="5.7109375" customWidth="1"/>
    <col min="6" max="6" width="9.7109375" customWidth="1"/>
    <col min="7" max="7" width="0.28515625" customWidth="1"/>
    <col min="8" max="8" width="1.28515625" hidden="1" customWidth="1"/>
    <col min="9" max="204" width="2" customWidth="1"/>
  </cols>
  <sheetData>
    <row r="1" spans="1:205" ht="7.5" customHeight="1"/>
    <row r="2" spans="1:205" ht="18.75" customHeight="1">
      <c r="A2" s="7"/>
      <c r="B2" s="43" t="s">
        <v>2</v>
      </c>
      <c r="C2" s="44"/>
      <c r="D2" s="16" t="s">
        <v>0</v>
      </c>
      <c r="E2" s="16" t="s">
        <v>1</v>
      </c>
      <c r="G2" s="5"/>
      <c r="H2" s="5"/>
      <c r="I2" s="51" t="s">
        <v>46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3"/>
    </row>
    <row r="3" spans="1:205">
      <c r="A3" s="7"/>
      <c r="B3" s="46" t="s">
        <v>4</v>
      </c>
      <c r="C3" s="46"/>
      <c r="D3" s="14">
        <f ca="1">TODAY()-37</f>
        <v>40881</v>
      </c>
      <c r="E3" s="15">
        <f ca="1">TODAY()-37</f>
        <v>40881</v>
      </c>
      <c r="G3" s="5"/>
      <c r="H3" s="5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6"/>
    </row>
    <row r="4" spans="1:205" ht="15" customHeight="1">
      <c r="A4" s="2"/>
      <c r="B4" s="47" t="s">
        <v>5</v>
      </c>
      <c r="C4" s="47"/>
      <c r="D4" s="14">
        <f ca="1">TODAY()+30</f>
        <v>40948</v>
      </c>
      <c r="E4" s="15">
        <f ca="1">D4</f>
        <v>40948</v>
      </c>
      <c r="G4" s="2"/>
      <c r="H4" s="2"/>
      <c r="I4" s="48">
        <f ca="1">IF(MONTH(I6)&lt;&gt;MONTH(E6),I6,"")</f>
        <v>40873</v>
      </c>
      <c r="J4" s="48" t="str">
        <f t="shared" ref="J4:BU4" ca="1" si="0">IF(MONTH(J6)&lt;&gt;MONTH(I6),J6,"")</f>
        <v/>
      </c>
      <c r="K4" s="48" t="str">
        <f t="shared" ca="1" si="0"/>
        <v/>
      </c>
      <c r="L4" s="48" t="str">
        <f t="shared" ca="1" si="0"/>
        <v/>
      </c>
      <c r="M4" s="48" t="str">
        <f t="shared" ca="1" si="0"/>
        <v/>
      </c>
      <c r="N4" s="48">
        <f t="shared" ca="1" si="0"/>
        <v>40878</v>
      </c>
      <c r="O4" s="48" t="str">
        <f t="shared" ca="1" si="0"/>
        <v/>
      </c>
      <c r="P4" s="48" t="str">
        <f t="shared" ca="1" si="0"/>
        <v/>
      </c>
      <c r="Q4" s="48" t="str">
        <f t="shared" ca="1" si="0"/>
        <v/>
      </c>
      <c r="R4" s="48" t="str">
        <f t="shared" ca="1" si="0"/>
        <v/>
      </c>
      <c r="S4" s="48" t="str">
        <f t="shared" ca="1" si="0"/>
        <v/>
      </c>
      <c r="T4" s="48" t="str">
        <f t="shared" ca="1" si="0"/>
        <v/>
      </c>
      <c r="U4" s="48" t="str">
        <f t="shared" ca="1" si="0"/>
        <v/>
      </c>
      <c r="V4" s="48" t="str">
        <f t="shared" ca="1" si="0"/>
        <v/>
      </c>
      <c r="W4" s="48" t="str">
        <f t="shared" ca="1" si="0"/>
        <v/>
      </c>
      <c r="X4" s="48" t="str">
        <f t="shared" ca="1" si="0"/>
        <v/>
      </c>
      <c r="Y4" s="48" t="str">
        <f t="shared" ca="1" si="0"/>
        <v/>
      </c>
      <c r="Z4" s="48" t="str">
        <f t="shared" ca="1" si="0"/>
        <v/>
      </c>
      <c r="AA4" s="48" t="str">
        <f t="shared" ca="1" si="0"/>
        <v/>
      </c>
      <c r="AB4" s="48" t="str">
        <f t="shared" ca="1" si="0"/>
        <v/>
      </c>
      <c r="AC4" s="48" t="str">
        <f t="shared" ca="1" si="0"/>
        <v/>
      </c>
      <c r="AD4" s="48" t="str">
        <f t="shared" ca="1" si="0"/>
        <v/>
      </c>
      <c r="AE4" s="48" t="str">
        <f t="shared" ca="1" si="0"/>
        <v/>
      </c>
      <c r="AF4" s="48" t="str">
        <f t="shared" ca="1" si="0"/>
        <v/>
      </c>
      <c r="AG4" s="48" t="str">
        <f t="shared" ca="1" si="0"/>
        <v/>
      </c>
      <c r="AH4" s="48" t="str">
        <f t="shared" ca="1" si="0"/>
        <v/>
      </c>
      <c r="AI4" s="48" t="str">
        <f t="shared" ca="1" si="0"/>
        <v/>
      </c>
      <c r="AJ4" s="48" t="str">
        <f t="shared" ca="1" si="0"/>
        <v/>
      </c>
      <c r="AK4" s="48" t="str">
        <f t="shared" ca="1" si="0"/>
        <v/>
      </c>
      <c r="AL4" s="48" t="str">
        <f t="shared" ca="1" si="0"/>
        <v/>
      </c>
      <c r="AM4" s="48" t="str">
        <f t="shared" ca="1" si="0"/>
        <v/>
      </c>
      <c r="AN4" s="48" t="str">
        <f t="shared" ca="1" si="0"/>
        <v/>
      </c>
      <c r="AO4" s="48" t="str">
        <f t="shared" ca="1" si="0"/>
        <v/>
      </c>
      <c r="AP4" s="48" t="str">
        <f t="shared" ca="1" si="0"/>
        <v/>
      </c>
      <c r="AQ4" s="48" t="str">
        <f t="shared" ca="1" si="0"/>
        <v/>
      </c>
      <c r="AR4" s="48" t="str">
        <f t="shared" ca="1" si="0"/>
        <v/>
      </c>
      <c r="AS4" s="48">
        <f t="shared" ca="1" si="0"/>
        <v>40909</v>
      </c>
      <c r="AT4" s="48" t="str">
        <f t="shared" ca="1" si="0"/>
        <v/>
      </c>
      <c r="AU4" s="48" t="str">
        <f t="shared" ca="1" si="0"/>
        <v/>
      </c>
      <c r="AV4" s="48" t="str">
        <f t="shared" ca="1" si="0"/>
        <v/>
      </c>
      <c r="AW4" s="48" t="str">
        <f t="shared" ca="1" si="0"/>
        <v/>
      </c>
      <c r="AX4" s="48" t="str">
        <f t="shared" ca="1" si="0"/>
        <v/>
      </c>
      <c r="AY4" s="48" t="str">
        <f t="shared" ca="1" si="0"/>
        <v/>
      </c>
      <c r="AZ4" s="48" t="str">
        <f t="shared" ca="1" si="0"/>
        <v/>
      </c>
      <c r="BA4" s="48" t="str">
        <f t="shared" ca="1" si="0"/>
        <v/>
      </c>
      <c r="BB4" s="48" t="str">
        <f t="shared" ca="1" si="0"/>
        <v/>
      </c>
      <c r="BC4" s="48" t="str">
        <f t="shared" ca="1" si="0"/>
        <v/>
      </c>
      <c r="BD4" s="48" t="str">
        <f t="shared" ca="1" si="0"/>
        <v/>
      </c>
      <c r="BE4" s="48" t="str">
        <f t="shared" ca="1" si="0"/>
        <v/>
      </c>
      <c r="BF4" s="48" t="str">
        <f t="shared" ca="1" si="0"/>
        <v/>
      </c>
      <c r="BG4" s="48" t="str">
        <f t="shared" ca="1" si="0"/>
        <v/>
      </c>
      <c r="BH4" s="48" t="str">
        <f t="shared" ca="1" si="0"/>
        <v/>
      </c>
      <c r="BI4" s="48" t="str">
        <f t="shared" ca="1" si="0"/>
        <v/>
      </c>
      <c r="BJ4" s="48" t="str">
        <f t="shared" ca="1" si="0"/>
        <v/>
      </c>
      <c r="BK4" s="48" t="str">
        <f t="shared" ca="1" si="0"/>
        <v/>
      </c>
      <c r="BL4" s="48" t="str">
        <f t="shared" ca="1" si="0"/>
        <v/>
      </c>
      <c r="BM4" s="48" t="str">
        <f t="shared" ca="1" si="0"/>
        <v/>
      </c>
      <c r="BN4" s="48" t="str">
        <f t="shared" ca="1" si="0"/>
        <v/>
      </c>
      <c r="BO4" s="48" t="str">
        <f t="shared" ca="1" si="0"/>
        <v/>
      </c>
      <c r="BP4" s="48" t="str">
        <f t="shared" ca="1" si="0"/>
        <v/>
      </c>
      <c r="BQ4" s="48" t="str">
        <f t="shared" ca="1" si="0"/>
        <v/>
      </c>
      <c r="BR4" s="48" t="str">
        <f t="shared" ca="1" si="0"/>
        <v/>
      </c>
      <c r="BS4" s="48" t="str">
        <f t="shared" ca="1" si="0"/>
        <v/>
      </c>
      <c r="BT4" s="48" t="str">
        <f t="shared" ca="1" si="0"/>
        <v/>
      </c>
      <c r="BU4" s="48" t="str">
        <f t="shared" ca="1" si="0"/>
        <v/>
      </c>
      <c r="BV4" s="48" t="str">
        <f t="shared" ref="BV4:EG4" ca="1" si="1">IF(MONTH(BV6)&lt;&gt;MONTH(BU6),BV6,"")</f>
        <v/>
      </c>
      <c r="BW4" s="48" t="str">
        <f t="shared" ca="1" si="1"/>
        <v/>
      </c>
      <c r="BX4" s="48">
        <f t="shared" ca="1" si="1"/>
        <v>40940</v>
      </c>
      <c r="BY4" s="48" t="str">
        <f t="shared" ca="1" si="1"/>
        <v/>
      </c>
      <c r="BZ4" s="48" t="str">
        <f t="shared" ca="1" si="1"/>
        <v/>
      </c>
      <c r="CA4" s="48" t="str">
        <f t="shared" ca="1" si="1"/>
        <v/>
      </c>
      <c r="CB4" s="48" t="str">
        <f t="shared" ca="1" si="1"/>
        <v/>
      </c>
      <c r="CC4" s="48" t="str">
        <f t="shared" ca="1" si="1"/>
        <v/>
      </c>
      <c r="CD4" s="48" t="str">
        <f t="shared" ca="1" si="1"/>
        <v/>
      </c>
      <c r="CE4" s="48" t="str">
        <f t="shared" ca="1" si="1"/>
        <v/>
      </c>
      <c r="CF4" s="48" t="str">
        <f t="shared" ca="1" si="1"/>
        <v/>
      </c>
      <c r="CG4" s="48" t="str">
        <f t="shared" ca="1" si="1"/>
        <v/>
      </c>
      <c r="CH4" s="48" t="str">
        <f t="shared" ca="1" si="1"/>
        <v/>
      </c>
      <c r="CI4" s="48" t="str">
        <f t="shared" ca="1" si="1"/>
        <v/>
      </c>
      <c r="CJ4" s="48" t="str">
        <f t="shared" ca="1" si="1"/>
        <v/>
      </c>
      <c r="CK4" s="48" t="str">
        <f t="shared" ca="1" si="1"/>
        <v/>
      </c>
      <c r="CL4" s="48" t="str">
        <f t="shared" ca="1" si="1"/>
        <v/>
      </c>
      <c r="CM4" s="48" t="str">
        <f t="shared" ca="1" si="1"/>
        <v/>
      </c>
      <c r="CN4" s="48" t="str">
        <f t="shared" ca="1" si="1"/>
        <v/>
      </c>
      <c r="CO4" s="48" t="str">
        <f t="shared" ca="1" si="1"/>
        <v/>
      </c>
      <c r="CP4" s="48" t="str">
        <f t="shared" ca="1" si="1"/>
        <v/>
      </c>
      <c r="CQ4" s="48" t="str">
        <f t="shared" ca="1" si="1"/>
        <v/>
      </c>
      <c r="CR4" s="48" t="str">
        <f t="shared" ca="1" si="1"/>
        <v/>
      </c>
      <c r="CS4" s="48" t="str">
        <f t="shared" ca="1" si="1"/>
        <v/>
      </c>
      <c r="CT4" s="48" t="str">
        <f t="shared" ca="1" si="1"/>
        <v/>
      </c>
      <c r="CU4" s="48" t="str">
        <f t="shared" ca="1" si="1"/>
        <v/>
      </c>
      <c r="CV4" s="48" t="str">
        <f t="shared" ca="1" si="1"/>
        <v/>
      </c>
      <c r="CW4" s="48" t="str">
        <f t="shared" ca="1" si="1"/>
        <v/>
      </c>
      <c r="CX4" s="48" t="str">
        <f t="shared" ca="1" si="1"/>
        <v/>
      </c>
      <c r="CY4" s="48" t="str">
        <f t="shared" ca="1" si="1"/>
        <v/>
      </c>
      <c r="CZ4" s="48" t="str">
        <f t="shared" ca="1" si="1"/>
        <v/>
      </c>
      <c r="DA4" s="48">
        <f t="shared" ca="1" si="1"/>
        <v>40969</v>
      </c>
      <c r="DB4" s="48" t="str">
        <f t="shared" ca="1" si="1"/>
        <v/>
      </c>
      <c r="DC4" s="48" t="str">
        <f t="shared" ca="1" si="1"/>
        <v/>
      </c>
      <c r="DD4" s="48" t="str">
        <f t="shared" ca="1" si="1"/>
        <v/>
      </c>
      <c r="DE4" s="48" t="str">
        <f t="shared" ca="1" si="1"/>
        <v/>
      </c>
      <c r="DF4" s="48" t="str">
        <f t="shared" ca="1" si="1"/>
        <v/>
      </c>
      <c r="DG4" s="48" t="str">
        <f t="shared" ca="1" si="1"/>
        <v/>
      </c>
      <c r="DH4" s="48" t="str">
        <f t="shared" ca="1" si="1"/>
        <v/>
      </c>
      <c r="DI4" s="48" t="str">
        <f t="shared" ca="1" si="1"/>
        <v/>
      </c>
      <c r="DJ4" s="48" t="str">
        <f t="shared" ca="1" si="1"/>
        <v/>
      </c>
      <c r="DK4" s="48" t="str">
        <f t="shared" ca="1" si="1"/>
        <v/>
      </c>
      <c r="DL4" s="48" t="str">
        <f t="shared" ca="1" si="1"/>
        <v/>
      </c>
      <c r="DM4" s="48" t="str">
        <f t="shared" ca="1" si="1"/>
        <v/>
      </c>
      <c r="DN4" s="48" t="str">
        <f t="shared" ca="1" si="1"/>
        <v/>
      </c>
      <c r="DO4" s="48" t="str">
        <f t="shared" ca="1" si="1"/>
        <v/>
      </c>
      <c r="DP4" s="48" t="str">
        <f t="shared" ca="1" si="1"/>
        <v/>
      </c>
      <c r="DQ4" s="48" t="str">
        <f t="shared" ca="1" si="1"/>
        <v/>
      </c>
      <c r="DR4" s="48" t="str">
        <f t="shared" ca="1" si="1"/>
        <v/>
      </c>
      <c r="DS4" s="48" t="str">
        <f t="shared" ca="1" si="1"/>
        <v/>
      </c>
      <c r="DT4" s="48" t="str">
        <f t="shared" ca="1" si="1"/>
        <v/>
      </c>
      <c r="DU4" s="48" t="str">
        <f t="shared" ca="1" si="1"/>
        <v/>
      </c>
      <c r="DV4" s="48" t="str">
        <f t="shared" ca="1" si="1"/>
        <v/>
      </c>
      <c r="DW4" s="48" t="str">
        <f t="shared" ca="1" si="1"/>
        <v/>
      </c>
      <c r="DX4" s="48" t="str">
        <f t="shared" ca="1" si="1"/>
        <v/>
      </c>
      <c r="DY4" s="48" t="str">
        <f t="shared" ca="1" si="1"/>
        <v/>
      </c>
      <c r="DZ4" s="48" t="str">
        <f t="shared" ca="1" si="1"/>
        <v/>
      </c>
      <c r="EA4" s="48" t="str">
        <f t="shared" ca="1" si="1"/>
        <v/>
      </c>
      <c r="EB4" s="48" t="str">
        <f t="shared" ca="1" si="1"/>
        <v/>
      </c>
      <c r="EC4" s="48" t="str">
        <f t="shared" ca="1" si="1"/>
        <v/>
      </c>
      <c r="ED4" s="48" t="str">
        <f t="shared" ca="1" si="1"/>
        <v/>
      </c>
      <c r="EE4" s="48" t="str">
        <f t="shared" ca="1" si="1"/>
        <v/>
      </c>
      <c r="EF4" s="48">
        <f t="shared" ca="1" si="1"/>
        <v>41000</v>
      </c>
      <c r="EG4" s="48" t="str">
        <f t="shared" ca="1" si="1"/>
        <v/>
      </c>
      <c r="EH4" s="48" t="str">
        <f t="shared" ref="EH4:GS4" ca="1" si="2">IF(MONTH(EH6)&lt;&gt;MONTH(EG6),EH6,"")</f>
        <v/>
      </c>
      <c r="EI4" s="48" t="str">
        <f t="shared" ca="1" si="2"/>
        <v/>
      </c>
      <c r="EJ4" s="48" t="str">
        <f t="shared" ca="1" si="2"/>
        <v/>
      </c>
      <c r="EK4" s="48" t="str">
        <f t="shared" ca="1" si="2"/>
        <v/>
      </c>
      <c r="EL4" s="48" t="str">
        <f t="shared" ca="1" si="2"/>
        <v/>
      </c>
      <c r="EM4" s="48" t="str">
        <f t="shared" ca="1" si="2"/>
        <v/>
      </c>
      <c r="EN4" s="48" t="str">
        <f t="shared" ca="1" si="2"/>
        <v/>
      </c>
      <c r="EO4" s="48" t="str">
        <f t="shared" ca="1" si="2"/>
        <v/>
      </c>
      <c r="EP4" s="48" t="str">
        <f t="shared" ca="1" si="2"/>
        <v/>
      </c>
      <c r="EQ4" s="48" t="str">
        <f t="shared" ca="1" si="2"/>
        <v/>
      </c>
      <c r="ER4" s="48" t="str">
        <f t="shared" ca="1" si="2"/>
        <v/>
      </c>
      <c r="ES4" s="48" t="str">
        <f t="shared" ca="1" si="2"/>
        <v/>
      </c>
      <c r="ET4" s="48" t="str">
        <f t="shared" ca="1" si="2"/>
        <v/>
      </c>
      <c r="EU4" s="48" t="str">
        <f t="shared" ca="1" si="2"/>
        <v/>
      </c>
      <c r="EV4" s="48" t="str">
        <f t="shared" ca="1" si="2"/>
        <v/>
      </c>
      <c r="EW4" s="48" t="str">
        <f t="shared" ca="1" si="2"/>
        <v/>
      </c>
      <c r="EX4" s="48" t="str">
        <f t="shared" ca="1" si="2"/>
        <v/>
      </c>
      <c r="EY4" s="48" t="str">
        <f t="shared" ca="1" si="2"/>
        <v/>
      </c>
      <c r="EZ4" s="48" t="str">
        <f t="shared" ca="1" si="2"/>
        <v/>
      </c>
      <c r="FA4" s="48" t="str">
        <f t="shared" ca="1" si="2"/>
        <v/>
      </c>
      <c r="FB4" s="48" t="str">
        <f t="shared" ca="1" si="2"/>
        <v/>
      </c>
      <c r="FC4" s="48" t="str">
        <f t="shared" ca="1" si="2"/>
        <v/>
      </c>
      <c r="FD4" s="48" t="str">
        <f t="shared" ca="1" si="2"/>
        <v/>
      </c>
      <c r="FE4" s="48" t="str">
        <f t="shared" ca="1" si="2"/>
        <v/>
      </c>
      <c r="FF4" s="48" t="str">
        <f t="shared" ca="1" si="2"/>
        <v/>
      </c>
      <c r="FG4" s="48" t="str">
        <f t="shared" ca="1" si="2"/>
        <v/>
      </c>
      <c r="FH4" s="48" t="str">
        <f t="shared" ca="1" si="2"/>
        <v/>
      </c>
      <c r="FI4" s="48" t="str">
        <f t="shared" ca="1" si="2"/>
        <v/>
      </c>
      <c r="FJ4" s="48">
        <f t="shared" ca="1" si="2"/>
        <v>41030</v>
      </c>
      <c r="FK4" s="48" t="str">
        <f t="shared" ca="1" si="2"/>
        <v/>
      </c>
      <c r="FL4" s="48" t="str">
        <f t="shared" ca="1" si="2"/>
        <v/>
      </c>
      <c r="FM4" s="48" t="str">
        <f t="shared" ca="1" si="2"/>
        <v/>
      </c>
      <c r="FN4" s="48" t="str">
        <f t="shared" ca="1" si="2"/>
        <v/>
      </c>
      <c r="FO4" s="48" t="str">
        <f t="shared" ca="1" si="2"/>
        <v/>
      </c>
      <c r="FP4" s="48" t="str">
        <f t="shared" ca="1" si="2"/>
        <v/>
      </c>
      <c r="FQ4" s="48" t="str">
        <f t="shared" ca="1" si="2"/>
        <v/>
      </c>
      <c r="FR4" s="48" t="str">
        <f t="shared" ca="1" si="2"/>
        <v/>
      </c>
      <c r="FS4" s="48" t="str">
        <f t="shared" ca="1" si="2"/>
        <v/>
      </c>
      <c r="FT4" s="48" t="str">
        <f t="shared" ca="1" si="2"/>
        <v/>
      </c>
      <c r="FU4" s="48" t="str">
        <f t="shared" ca="1" si="2"/>
        <v/>
      </c>
      <c r="FV4" s="48" t="str">
        <f t="shared" ca="1" si="2"/>
        <v/>
      </c>
      <c r="FW4" s="48" t="str">
        <f t="shared" ca="1" si="2"/>
        <v/>
      </c>
      <c r="FX4" s="48" t="str">
        <f t="shared" ca="1" si="2"/>
        <v/>
      </c>
      <c r="FY4" s="48" t="str">
        <f t="shared" ca="1" si="2"/>
        <v/>
      </c>
      <c r="FZ4" s="48" t="str">
        <f t="shared" ca="1" si="2"/>
        <v/>
      </c>
      <c r="GA4" s="48" t="str">
        <f t="shared" ca="1" si="2"/>
        <v/>
      </c>
      <c r="GB4" s="48" t="str">
        <f t="shared" ca="1" si="2"/>
        <v/>
      </c>
      <c r="GC4" s="48" t="str">
        <f t="shared" ca="1" si="2"/>
        <v/>
      </c>
      <c r="GD4" s="48" t="str">
        <f t="shared" ca="1" si="2"/>
        <v/>
      </c>
      <c r="GE4" s="48" t="str">
        <f t="shared" ca="1" si="2"/>
        <v/>
      </c>
      <c r="GF4" s="48" t="str">
        <f t="shared" ca="1" si="2"/>
        <v/>
      </c>
      <c r="GG4" s="48" t="str">
        <f t="shared" ca="1" si="2"/>
        <v/>
      </c>
      <c r="GH4" s="48" t="str">
        <f t="shared" ca="1" si="2"/>
        <v/>
      </c>
      <c r="GI4" s="48" t="str">
        <f t="shared" ca="1" si="2"/>
        <v/>
      </c>
      <c r="GJ4" s="48" t="str">
        <f t="shared" ca="1" si="2"/>
        <v/>
      </c>
      <c r="GK4" s="48" t="str">
        <f t="shared" ca="1" si="2"/>
        <v/>
      </c>
      <c r="GL4" s="48" t="str">
        <f t="shared" ca="1" si="2"/>
        <v/>
      </c>
      <c r="GM4" s="48" t="str">
        <f t="shared" ca="1" si="2"/>
        <v/>
      </c>
      <c r="GN4" s="48" t="str">
        <f t="shared" ca="1" si="2"/>
        <v/>
      </c>
      <c r="GO4" s="48">
        <f t="shared" ca="1" si="2"/>
        <v>41061</v>
      </c>
      <c r="GP4" s="48" t="str">
        <f t="shared" ca="1" si="2"/>
        <v/>
      </c>
      <c r="GQ4" s="48" t="str">
        <f t="shared" ca="1" si="2"/>
        <v/>
      </c>
      <c r="GR4" s="48" t="str">
        <f t="shared" ca="1" si="2"/>
        <v/>
      </c>
      <c r="GS4" s="48" t="str">
        <f t="shared" ca="1" si="2"/>
        <v/>
      </c>
      <c r="GT4" s="48" t="str">
        <f t="shared" ref="GT4:GV4" ca="1" si="3">IF(MONTH(GT6)&lt;&gt;MONTH(GS6),GT6,"")</f>
        <v/>
      </c>
      <c r="GU4" s="48" t="str">
        <f t="shared" ca="1" si="3"/>
        <v/>
      </c>
      <c r="GV4" s="48" t="str">
        <f t="shared" ca="1" si="3"/>
        <v/>
      </c>
      <c r="GW4" s="12"/>
    </row>
    <row r="5" spans="1:205">
      <c r="A5" s="2"/>
      <c r="B5" s="47" t="s">
        <v>6</v>
      </c>
      <c r="C5" s="47"/>
      <c r="D5" s="14">
        <f ca="1">TODAY()+43</f>
        <v>40961</v>
      </c>
      <c r="E5" s="15">
        <f ca="1">TODAY()+45</f>
        <v>40963</v>
      </c>
      <c r="G5" s="2"/>
      <c r="H5" s="2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12"/>
    </row>
    <row r="6" spans="1:205" ht="15" customHeight="1">
      <c r="A6" s="2"/>
      <c r="B6" s="47" t="s">
        <v>8</v>
      </c>
      <c r="C6" s="47"/>
      <c r="D6" s="14">
        <f ca="1">TODAY()+60</f>
        <v>40978</v>
      </c>
      <c r="E6" s="15">
        <f ca="1">TODAY()+60</f>
        <v>40978</v>
      </c>
      <c r="F6" s="23"/>
      <c r="G6" s="2"/>
      <c r="H6" s="2"/>
      <c r="I6" s="49">
        <f ca="1">MAX(MIN(D3:E51),TODAY()-45)</f>
        <v>40873</v>
      </c>
      <c r="J6" s="49">
        <f ca="1">I6+1</f>
        <v>40874</v>
      </c>
      <c r="K6" s="49">
        <f t="shared" ref="K6:R6" ca="1" si="4">J6+1</f>
        <v>40875</v>
      </c>
      <c r="L6" s="49">
        <f t="shared" ca="1" si="4"/>
        <v>40876</v>
      </c>
      <c r="M6" s="49">
        <f t="shared" ca="1" si="4"/>
        <v>40877</v>
      </c>
      <c r="N6" s="49">
        <f t="shared" ca="1" si="4"/>
        <v>40878</v>
      </c>
      <c r="O6" s="45">
        <f t="shared" ca="1" si="4"/>
        <v>40879</v>
      </c>
      <c r="P6" s="45">
        <f t="shared" ca="1" si="4"/>
        <v>40880</v>
      </c>
      <c r="Q6" s="45">
        <f t="shared" ca="1" si="4"/>
        <v>40881</v>
      </c>
      <c r="R6" s="45">
        <f t="shared" ca="1" si="4"/>
        <v>40882</v>
      </c>
      <c r="S6" s="45">
        <f t="shared" ref="S6:T6" ca="1" si="5">R6+1</f>
        <v>40883</v>
      </c>
      <c r="T6" s="45">
        <f t="shared" ca="1" si="5"/>
        <v>40884</v>
      </c>
      <c r="U6" s="45">
        <f t="shared" ref="U6:CF6" ca="1" si="6">T6+1</f>
        <v>40885</v>
      </c>
      <c r="V6" s="45">
        <f t="shared" ca="1" si="6"/>
        <v>40886</v>
      </c>
      <c r="W6" s="45">
        <f t="shared" ca="1" si="6"/>
        <v>40887</v>
      </c>
      <c r="X6" s="45">
        <f t="shared" ca="1" si="6"/>
        <v>40888</v>
      </c>
      <c r="Y6" s="45">
        <f t="shared" ca="1" si="6"/>
        <v>40889</v>
      </c>
      <c r="Z6" s="45">
        <f t="shared" ca="1" si="6"/>
        <v>40890</v>
      </c>
      <c r="AA6" s="45">
        <f t="shared" ca="1" si="6"/>
        <v>40891</v>
      </c>
      <c r="AB6" s="45">
        <f t="shared" ca="1" si="6"/>
        <v>40892</v>
      </c>
      <c r="AC6" s="45">
        <f t="shared" ca="1" si="6"/>
        <v>40893</v>
      </c>
      <c r="AD6" s="45">
        <f t="shared" ca="1" si="6"/>
        <v>40894</v>
      </c>
      <c r="AE6" s="45">
        <f t="shared" ca="1" si="6"/>
        <v>40895</v>
      </c>
      <c r="AF6" s="45">
        <f t="shared" ca="1" si="6"/>
        <v>40896</v>
      </c>
      <c r="AG6" s="45">
        <f t="shared" ca="1" si="6"/>
        <v>40897</v>
      </c>
      <c r="AH6" s="45">
        <f t="shared" ca="1" si="6"/>
        <v>40898</v>
      </c>
      <c r="AI6" s="45">
        <f t="shared" ca="1" si="6"/>
        <v>40899</v>
      </c>
      <c r="AJ6" s="45">
        <f t="shared" ca="1" si="6"/>
        <v>40900</v>
      </c>
      <c r="AK6" s="45">
        <f t="shared" ca="1" si="6"/>
        <v>40901</v>
      </c>
      <c r="AL6" s="45">
        <f t="shared" ca="1" si="6"/>
        <v>40902</v>
      </c>
      <c r="AM6" s="45">
        <f t="shared" ca="1" si="6"/>
        <v>40903</v>
      </c>
      <c r="AN6" s="45">
        <f t="shared" ca="1" si="6"/>
        <v>40904</v>
      </c>
      <c r="AO6" s="45">
        <f t="shared" ca="1" si="6"/>
        <v>40905</v>
      </c>
      <c r="AP6" s="45">
        <f t="shared" ca="1" si="6"/>
        <v>40906</v>
      </c>
      <c r="AQ6" s="45">
        <f t="shared" ca="1" si="6"/>
        <v>40907</v>
      </c>
      <c r="AR6" s="45">
        <f t="shared" ca="1" si="6"/>
        <v>40908</v>
      </c>
      <c r="AS6" s="45">
        <f t="shared" ca="1" si="6"/>
        <v>40909</v>
      </c>
      <c r="AT6" s="45">
        <f t="shared" ca="1" si="6"/>
        <v>40910</v>
      </c>
      <c r="AU6" s="45">
        <f t="shared" ca="1" si="6"/>
        <v>40911</v>
      </c>
      <c r="AV6" s="45">
        <f t="shared" ca="1" si="6"/>
        <v>40912</v>
      </c>
      <c r="AW6" s="45">
        <f t="shared" ca="1" si="6"/>
        <v>40913</v>
      </c>
      <c r="AX6" s="45">
        <f t="shared" ca="1" si="6"/>
        <v>40914</v>
      </c>
      <c r="AY6" s="45">
        <f t="shared" ca="1" si="6"/>
        <v>40915</v>
      </c>
      <c r="AZ6" s="45">
        <f t="shared" ca="1" si="6"/>
        <v>40916</v>
      </c>
      <c r="BA6" s="45">
        <f t="shared" ca="1" si="6"/>
        <v>40917</v>
      </c>
      <c r="BB6" s="45">
        <f t="shared" ca="1" si="6"/>
        <v>40918</v>
      </c>
      <c r="BC6" s="45">
        <f t="shared" ca="1" si="6"/>
        <v>40919</v>
      </c>
      <c r="BD6" s="45">
        <f t="shared" ca="1" si="6"/>
        <v>40920</v>
      </c>
      <c r="BE6" s="45">
        <f t="shared" ca="1" si="6"/>
        <v>40921</v>
      </c>
      <c r="BF6" s="45">
        <f t="shared" ca="1" si="6"/>
        <v>40922</v>
      </c>
      <c r="BG6" s="45">
        <f t="shared" ca="1" si="6"/>
        <v>40923</v>
      </c>
      <c r="BH6" s="45">
        <f t="shared" ca="1" si="6"/>
        <v>40924</v>
      </c>
      <c r="BI6" s="45">
        <f t="shared" ca="1" si="6"/>
        <v>40925</v>
      </c>
      <c r="BJ6" s="45">
        <f t="shared" ca="1" si="6"/>
        <v>40926</v>
      </c>
      <c r="BK6" s="45">
        <f t="shared" ca="1" si="6"/>
        <v>40927</v>
      </c>
      <c r="BL6" s="45">
        <f t="shared" ca="1" si="6"/>
        <v>40928</v>
      </c>
      <c r="BM6" s="45">
        <f t="shared" ca="1" si="6"/>
        <v>40929</v>
      </c>
      <c r="BN6" s="45">
        <f t="shared" ca="1" si="6"/>
        <v>40930</v>
      </c>
      <c r="BO6" s="45">
        <f t="shared" ca="1" si="6"/>
        <v>40931</v>
      </c>
      <c r="BP6" s="45">
        <f t="shared" ca="1" si="6"/>
        <v>40932</v>
      </c>
      <c r="BQ6" s="45">
        <f t="shared" ca="1" si="6"/>
        <v>40933</v>
      </c>
      <c r="BR6" s="45">
        <f t="shared" ca="1" si="6"/>
        <v>40934</v>
      </c>
      <c r="BS6" s="45">
        <f t="shared" ca="1" si="6"/>
        <v>40935</v>
      </c>
      <c r="BT6" s="45">
        <f t="shared" ca="1" si="6"/>
        <v>40936</v>
      </c>
      <c r="BU6" s="45">
        <f t="shared" ca="1" si="6"/>
        <v>40937</v>
      </c>
      <c r="BV6" s="45">
        <f t="shared" ca="1" si="6"/>
        <v>40938</v>
      </c>
      <c r="BW6" s="45">
        <f t="shared" ca="1" si="6"/>
        <v>40939</v>
      </c>
      <c r="BX6" s="45">
        <f t="shared" ca="1" si="6"/>
        <v>40940</v>
      </c>
      <c r="BY6" s="45">
        <f t="shared" ca="1" si="6"/>
        <v>40941</v>
      </c>
      <c r="BZ6" s="45">
        <f t="shared" ca="1" si="6"/>
        <v>40942</v>
      </c>
      <c r="CA6" s="45">
        <f t="shared" ca="1" si="6"/>
        <v>40943</v>
      </c>
      <c r="CB6" s="45">
        <f t="shared" ca="1" si="6"/>
        <v>40944</v>
      </c>
      <c r="CC6" s="45">
        <f t="shared" ca="1" si="6"/>
        <v>40945</v>
      </c>
      <c r="CD6" s="45">
        <f t="shared" ca="1" si="6"/>
        <v>40946</v>
      </c>
      <c r="CE6" s="45">
        <f t="shared" ca="1" si="6"/>
        <v>40947</v>
      </c>
      <c r="CF6" s="45">
        <f t="shared" ca="1" si="6"/>
        <v>40948</v>
      </c>
      <c r="CG6" s="45">
        <f t="shared" ref="CG6:ER6" ca="1" si="7">CF6+1</f>
        <v>40949</v>
      </c>
      <c r="CH6" s="45">
        <f t="shared" ca="1" si="7"/>
        <v>40950</v>
      </c>
      <c r="CI6" s="45">
        <f t="shared" ca="1" si="7"/>
        <v>40951</v>
      </c>
      <c r="CJ6" s="45">
        <f t="shared" ca="1" si="7"/>
        <v>40952</v>
      </c>
      <c r="CK6" s="45">
        <f t="shared" ca="1" si="7"/>
        <v>40953</v>
      </c>
      <c r="CL6" s="45">
        <f t="shared" ca="1" si="7"/>
        <v>40954</v>
      </c>
      <c r="CM6" s="45">
        <f t="shared" ca="1" si="7"/>
        <v>40955</v>
      </c>
      <c r="CN6" s="45">
        <f t="shared" ca="1" si="7"/>
        <v>40956</v>
      </c>
      <c r="CO6" s="45">
        <f t="shared" ca="1" si="7"/>
        <v>40957</v>
      </c>
      <c r="CP6" s="45">
        <f t="shared" ca="1" si="7"/>
        <v>40958</v>
      </c>
      <c r="CQ6" s="45">
        <f t="shared" ca="1" si="7"/>
        <v>40959</v>
      </c>
      <c r="CR6" s="45">
        <f t="shared" ca="1" si="7"/>
        <v>40960</v>
      </c>
      <c r="CS6" s="45">
        <f t="shared" ca="1" si="7"/>
        <v>40961</v>
      </c>
      <c r="CT6" s="45">
        <f t="shared" ca="1" si="7"/>
        <v>40962</v>
      </c>
      <c r="CU6" s="45">
        <f t="shared" ca="1" si="7"/>
        <v>40963</v>
      </c>
      <c r="CV6" s="45">
        <f t="shared" ca="1" si="7"/>
        <v>40964</v>
      </c>
      <c r="CW6" s="45">
        <f t="shared" ca="1" si="7"/>
        <v>40965</v>
      </c>
      <c r="CX6" s="45">
        <f t="shared" ca="1" si="7"/>
        <v>40966</v>
      </c>
      <c r="CY6" s="45">
        <f t="shared" ca="1" si="7"/>
        <v>40967</v>
      </c>
      <c r="CZ6" s="45">
        <f t="shared" ca="1" si="7"/>
        <v>40968</v>
      </c>
      <c r="DA6" s="45">
        <f t="shared" ca="1" si="7"/>
        <v>40969</v>
      </c>
      <c r="DB6" s="45">
        <f t="shared" ca="1" si="7"/>
        <v>40970</v>
      </c>
      <c r="DC6" s="45">
        <f t="shared" ca="1" si="7"/>
        <v>40971</v>
      </c>
      <c r="DD6" s="45">
        <f t="shared" ca="1" si="7"/>
        <v>40972</v>
      </c>
      <c r="DE6" s="45">
        <f t="shared" ca="1" si="7"/>
        <v>40973</v>
      </c>
      <c r="DF6" s="45">
        <f t="shared" ca="1" si="7"/>
        <v>40974</v>
      </c>
      <c r="DG6" s="45">
        <f t="shared" ca="1" si="7"/>
        <v>40975</v>
      </c>
      <c r="DH6" s="45">
        <f t="shared" ca="1" si="7"/>
        <v>40976</v>
      </c>
      <c r="DI6" s="45">
        <f t="shared" ca="1" si="7"/>
        <v>40977</v>
      </c>
      <c r="DJ6" s="45">
        <f t="shared" ca="1" si="7"/>
        <v>40978</v>
      </c>
      <c r="DK6" s="45">
        <f t="shared" ca="1" si="7"/>
        <v>40979</v>
      </c>
      <c r="DL6" s="45">
        <f t="shared" ca="1" si="7"/>
        <v>40980</v>
      </c>
      <c r="DM6" s="45">
        <f t="shared" ca="1" si="7"/>
        <v>40981</v>
      </c>
      <c r="DN6" s="45">
        <f t="shared" ca="1" si="7"/>
        <v>40982</v>
      </c>
      <c r="DO6" s="45">
        <f t="shared" ca="1" si="7"/>
        <v>40983</v>
      </c>
      <c r="DP6" s="45">
        <f t="shared" ca="1" si="7"/>
        <v>40984</v>
      </c>
      <c r="DQ6" s="45">
        <f t="shared" ca="1" si="7"/>
        <v>40985</v>
      </c>
      <c r="DR6" s="45">
        <f t="shared" ca="1" si="7"/>
        <v>40986</v>
      </c>
      <c r="DS6" s="45">
        <f t="shared" ca="1" si="7"/>
        <v>40987</v>
      </c>
      <c r="DT6" s="45">
        <f t="shared" ca="1" si="7"/>
        <v>40988</v>
      </c>
      <c r="DU6" s="45">
        <f t="shared" ca="1" si="7"/>
        <v>40989</v>
      </c>
      <c r="DV6" s="45">
        <f t="shared" ca="1" si="7"/>
        <v>40990</v>
      </c>
      <c r="DW6" s="45">
        <f t="shared" ca="1" si="7"/>
        <v>40991</v>
      </c>
      <c r="DX6" s="45">
        <f t="shared" ca="1" si="7"/>
        <v>40992</v>
      </c>
      <c r="DY6" s="45">
        <f t="shared" ca="1" si="7"/>
        <v>40993</v>
      </c>
      <c r="DZ6" s="45">
        <f t="shared" ca="1" si="7"/>
        <v>40994</v>
      </c>
      <c r="EA6" s="45">
        <f t="shared" ca="1" si="7"/>
        <v>40995</v>
      </c>
      <c r="EB6" s="45">
        <f t="shared" ca="1" si="7"/>
        <v>40996</v>
      </c>
      <c r="EC6" s="45">
        <f t="shared" ca="1" si="7"/>
        <v>40997</v>
      </c>
      <c r="ED6" s="45">
        <f t="shared" ca="1" si="7"/>
        <v>40998</v>
      </c>
      <c r="EE6" s="45">
        <f t="shared" ca="1" si="7"/>
        <v>40999</v>
      </c>
      <c r="EF6" s="45">
        <f t="shared" ca="1" si="7"/>
        <v>41000</v>
      </c>
      <c r="EG6" s="45">
        <f t="shared" ca="1" si="7"/>
        <v>41001</v>
      </c>
      <c r="EH6" s="45">
        <f t="shared" ca="1" si="7"/>
        <v>41002</v>
      </c>
      <c r="EI6" s="45">
        <f t="shared" ca="1" si="7"/>
        <v>41003</v>
      </c>
      <c r="EJ6" s="45">
        <f t="shared" ca="1" si="7"/>
        <v>41004</v>
      </c>
      <c r="EK6" s="45">
        <f t="shared" ca="1" si="7"/>
        <v>41005</v>
      </c>
      <c r="EL6" s="45">
        <f t="shared" ca="1" si="7"/>
        <v>41006</v>
      </c>
      <c r="EM6" s="45">
        <f t="shared" ca="1" si="7"/>
        <v>41007</v>
      </c>
      <c r="EN6" s="45">
        <f t="shared" ca="1" si="7"/>
        <v>41008</v>
      </c>
      <c r="EO6" s="45">
        <f t="shared" ca="1" si="7"/>
        <v>41009</v>
      </c>
      <c r="EP6" s="45">
        <f t="shared" ca="1" si="7"/>
        <v>41010</v>
      </c>
      <c r="EQ6" s="45">
        <f t="shared" ca="1" si="7"/>
        <v>41011</v>
      </c>
      <c r="ER6" s="45">
        <f t="shared" ca="1" si="7"/>
        <v>41012</v>
      </c>
      <c r="ES6" s="45">
        <f t="shared" ref="ES6:GV6" ca="1" si="8">ER6+1</f>
        <v>41013</v>
      </c>
      <c r="ET6" s="45">
        <f t="shared" ca="1" si="8"/>
        <v>41014</v>
      </c>
      <c r="EU6" s="45">
        <f t="shared" ca="1" si="8"/>
        <v>41015</v>
      </c>
      <c r="EV6" s="45">
        <f t="shared" ca="1" si="8"/>
        <v>41016</v>
      </c>
      <c r="EW6" s="45">
        <f t="shared" ca="1" si="8"/>
        <v>41017</v>
      </c>
      <c r="EX6" s="45">
        <f t="shared" ca="1" si="8"/>
        <v>41018</v>
      </c>
      <c r="EY6" s="45">
        <f t="shared" ca="1" si="8"/>
        <v>41019</v>
      </c>
      <c r="EZ6" s="45">
        <f t="shared" ca="1" si="8"/>
        <v>41020</v>
      </c>
      <c r="FA6" s="45">
        <f t="shared" ca="1" si="8"/>
        <v>41021</v>
      </c>
      <c r="FB6" s="45">
        <f t="shared" ca="1" si="8"/>
        <v>41022</v>
      </c>
      <c r="FC6" s="45">
        <f t="shared" ca="1" si="8"/>
        <v>41023</v>
      </c>
      <c r="FD6" s="45">
        <f t="shared" ca="1" si="8"/>
        <v>41024</v>
      </c>
      <c r="FE6" s="45">
        <f t="shared" ca="1" si="8"/>
        <v>41025</v>
      </c>
      <c r="FF6" s="45">
        <f t="shared" ca="1" si="8"/>
        <v>41026</v>
      </c>
      <c r="FG6" s="45">
        <f t="shared" ca="1" si="8"/>
        <v>41027</v>
      </c>
      <c r="FH6" s="45">
        <f t="shared" ca="1" si="8"/>
        <v>41028</v>
      </c>
      <c r="FI6" s="45">
        <f t="shared" ca="1" si="8"/>
        <v>41029</v>
      </c>
      <c r="FJ6" s="45">
        <f t="shared" ca="1" si="8"/>
        <v>41030</v>
      </c>
      <c r="FK6" s="45">
        <f t="shared" ca="1" si="8"/>
        <v>41031</v>
      </c>
      <c r="FL6" s="45">
        <f t="shared" ca="1" si="8"/>
        <v>41032</v>
      </c>
      <c r="FM6" s="45">
        <f t="shared" ca="1" si="8"/>
        <v>41033</v>
      </c>
      <c r="FN6" s="45">
        <f t="shared" ca="1" si="8"/>
        <v>41034</v>
      </c>
      <c r="FO6" s="45">
        <f t="shared" ca="1" si="8"/>
        <v>41035</v>
      </c>
      <c r="FP6" s="45">
        <f t="shared" ca="1" si="8"/>
        <v>41036</v>
      </c>
      <c r="FQ6" s="45">
        <f t="shared" ca="1" si="8"/>
        <v>41037</v>
      </c>
      <c r="FR6" s="45">
        <f t="shared" ca="1" si="8"/>
        <v>41038</v>
      </c>
      <c r="FS6" s="45">
        <f t="shared" ca="1" si="8"/>
        <v>41039</v>
      </c>
      <c r="FT6" s="45">
        <f t="shared" ca="1" si="8"/>
        <v>41040</v>
      </c>
      <c r="FU6" s="45">
        <f t="shared" ca="1" si="8"/>
        <v>41041</v>
      </c>
      <c r="FV6" s="45">
        <f t="shared" ca="1" si="8"/>
        <v>41042</v>
      </c>
      <c r="FW6" s="45">
        <f t="shared" ca="1" si="8"/>
        <v>41043</v>
      </c>
      <c r="FX6" s="45">
        <f t="shared" ca="1" si="8"/>
        <v>41044</v>
      </c>
      <c r="FY6" s="45">
        <f t="shared" ca="1" si="8"/>
        <v>41045</v>
      </c>
      <c r="FZ6" s="45">
        <f t="shared" ca="1" si="8"/>
        <v>41046</v>
      </c>
      <c r="GA6" s="45">
        <f t="shared" ca="1" si="8"/>
        <v>41047</v>
      </c>
      <c r="GB6" s="45">
        <f t="shared" ca="1" si="8"/>
        <v>41048</v>
      </c>
      <c r="GC6" s="45">
        <f t="shared" ca="1" si="8"/>
        <v>41049</v>
      </c>
      <c r="GD6" s="45">
        <f t="shared" ca="1" si="8"/>
        <v>41050</v>
      </c>
      <c r="GE6" s="45">
        <f t="shared" ca="1" si="8"/>
        <v>41051</v>
      </c>
      <c r="GF6" s="45">
        <f t="shared" ca="1" si="8"/>
        <v>41052</v>
      </c>
      <c r="GG6" s="45">
        <f t="shared" ca="1" si="8"/>
        <v>41053</v>
      </c>
      <c r="GH6" s="45">
        <f t="shared" ca="1" si="8"/>
        <v>41054</v>
      </c>
      <c r="GI6" s="45">
        <f t="shared" ca="1" si="8"/>
        <v>41055</v>
      </c>
      <c r="GJ6" s="45">
        <f t="shared" ca="1" si="8"/>
        <v>41056</v>
      </c>
      <c r="GK6" s="45">
        <f t="shared" ca="1" si="8"/>
        <v>41057</v>
      </c>
      <c r="GL6" s="45">
        <f t="shared" ca="1" si="8"/>
        <v>41058</v>
      </c>
      <c r="GM6" s="45">
        <f t="shared" ca="1" si="8"/>
        <v>41059</v>
      </c>
      <c r="GN6" s="45">
        <f t="shared" ca="1" si="8"/>
        <v>41060</v>
      </c>
      <c r="GO6" s="45">
        <f t="shared" ca="1" si="8"/>
        <v>41061</v>
      </c>
      <c r="GP6" s="45">
        <f t="shared" ca="1" si="8"/>
        <v>41062</v>
      </c>
      <c r="GQ6" s="45">
        <f t="shared" ca="1" si="8"/>
        <v>41063</v>
      </c>
      <c r="GR6" s="45">
        <f t="shared" ca="1" si="8"/>
        <v>41064</v>
      </c>
      <c r="GS6" s="45">
        <f t="shared" ca="1" si="8"/>
        <v>41065</v>
      </c>
      <c r="GT6" s="45">
        <f t="shared" ca="1" si="8"/>
        <v>41066</v>
      </c>
      <c r="GU6" s="45">
        <f t="shared" ca="1" si="8"/>
        <v>41067</v>
      </c>
      <c r="GV6" s="45">
        <f t="shared" ca="1" si="8"/>
        <v>41068</v>
      </c>
      <c r="GW6" s="13"/>
    </row>
    <row r="7" spans="1:205">
      <c r="A7" s="8"/>
      <c r="B7" s="47" t="s">
        <v>7</v>
      </c>
      <c r="C7" s="47"/>
      <c r="D7" s="14">
        <f ca="1">TODAY()+65</f>
        <v>40983</v>
      </c>
      <c r="E7" s="15">
        <f ca="1">TODAY()+84</f>
        <v>41002</v>
      </c>
      <c r="I7" s="50"/>
      <c r="J7" s="50"/>
      <c r="K7" s="50"/>
      <c r="L7" s="50"/>
      <c r="M7" s="50"/>
      <c r="N7" s="50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13"/>
    </row>
    <row r="8" spans="1:205" ht="3.75" customHeight="1"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</row>
    <row r="9" spans="1:205">
      <c r="D9" s="16" t="s">
        <v>0</v>
      </c>
      <c r="E9" s="16" t="s">
        <v>1</v>
      </c>
      <c r="F9" s="16" t="s">
        <v>3</v>
      </c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</row>
    <row r="10" spans="1:205">
      <c r="A10" s="41" t="s">
        <v>9</v>
      </c>
      <c r="B10" s="42"/>
      <c r="C10" s="42"/>
      <c r="D10" s="29">
        <v>40792</v>
      </c>
      <c r="E10" s="29">
        <v>40798</v>
      </c>
      <c r="F10" s="3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</row>
    <row r="11" spans="1:205">
      <c r="B11" t="s">
        <v>10</v>
      </c>
      <c r="D11" s="14">
        <v>40792</v>
      </c>
      <c r="E11" s="14">
        <f ca="1">TODAY()-33</f>
        <v>40885</v>
      </c>
      <c r="F11" s="22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</row>
    <row r="12" spans="1:205">
      <c r="B12" t="s">
        <v>11</v>
      </c>
      <c r="D12" s="14">
        <v>40794</v>
      </c>
      <c r="E12" s="14">
        <v>40798</v>
      </c>
      <c r="F12" s="31">
        <v>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</row>
    <row r="13" spans="1:205" s="35" customFormat="1">
      <c r="B13" s="35" t="s">
        <v>12</v>
      </c>
      <c r="D13" s="14">
        <v>40794</v>
      </c>
      <c r="E13" s="14">
        <v>40798</v>
      </c>
      <c r="F13" s="36">
        <v>1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</row>
    <row r="14" spans="1:205">
      <c r="B14" t="s">
        <v>13</v>
      </c>
      <c r="D14" s="14">
        <v>40797</v>
      </c>
      <c r="E14" s="14">
        <f ca="1">TODAY()-30</f>
        <v>40888</v>
      </c>
      <c r="F14" s="34">
        <v>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</row>
    <row r="15" spans="1:205" ht="6.75" customHeight="1">
      <c r="A15" s="17"/>
      <c r="B15" s="18"/>
      <c r="C15" s="18"/>
      <c r="D15" s="19"/>
      <c r="E15" s="19"/>
      <c r="F15" s="2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</row>
    <row r="16" spans="1:205" ht="7.5" customHeight="1">
      <c r="A16" s="2"/>
      <c r="B16" s="2"/>
      <c r="C16" s="2"/>
      <c r="D16" s="6"/>
      <c r="E16" s="6"/>
      <c r="F16" s="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</row>
    <row r="17" spans="1:204">
      <c r="A17" s="41" t="s">
        <v>14</v>
      </c>
      <c r="B17" s="42"/>
      <c r="C17" s="42"/>
      <c r="D17" s="29">
        <f ca="1">TODAY()-30</f>
        <v>40888</v>
      </c>
      <c r="E17" s="29">
        <v>40815</v>
      </c>
      <c r="F17" s="3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</row>
    <row r="18" spans="1:204">
      <c r="A18" s="1"/>
      <c r="B18" s="2" t="s">
        <v>20</v>
      </c>
      <c r="C18" s="2"/>
      <c r="D18" s="14">
        <v>40798</v>
      </c>
      <c r="E18" s="14">
        <v>40800</v>
      </c>
      <c r="F18" s="24">
        <v>1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</row>
    <row r="19" spans="1:204">
      <c r="A19" s="1"/>
      <c r="B19" s="2" t="s">
        <v>21</v>
      </c>
      <c r="C19" s="2"/>
      <c r="D19" s="14">
        <v>40800</v>
      </c>
      <c r="E19" s="14">
        <v>40815</v>
      </c>
      <c r="F19" s="24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</row>
    <row r="20" spans="1:204">
      <c r="A20" s="1"/>
      <c r="B20" s="2"/>
      <c r="C20" s="2" t="s">
        <v>22</v>
      </c>
      <c r="D20" s="14">
        <v>40800</v>
      </c>
      <c r="E20" s="14">
        <v>40811</v>
      </c>
      <c r="F20" s="25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</row>
    <row r="21" spans="1:204">
      <c r="A21" s="2"/>
      <c r="B21" s="2"/>
      <c r="C21" s="2" t="s">
        <v>23</v>
      </c>
      <c r="D21" s="33">
        <v>40800</v>
      </c>
      <c r="E21" s="33">
        <v>40812</v>
      </c>
      <c r="F21" s="38">
        <v>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</row>
    <row r="22" spans="1:204">
      <c r="A22" s="2"/>
      <c r="B22" s="2"/>
      <c r="C22" s="2" t="s">
        <v>24</v>
      </c>
      <c r="D22" s="33">
        <v>40802</v>
      </c>
      <c r="E22" s="33">
        <v>40813</v>
      </c>
      <c r="F22" s="38">
        <v>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</row>
    <row r="23" spans="1:204">
      <c r="A23" s="2"/>
      <c r="B23" s="2"/>
      <c r="C23" s="39" t="s">
        <v>25</v>
      </c>
      <c r="D23" s="33">
        <v>40802</v>
      </c>
      <c r="E23" s="33">
        <v>40813</v>
      </c>
      <c r="F23" s="38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</row>
    <row r="24" spans="1:204" ht="7.5" customHeight="1">
      <c r="A24" s="17"/>
      <c r="B24" s="18"/>
      <c r="C24" s="18"/>
      <c r="D24" s="19"/>
      <c r="E24" s="19"/>
      <c r="F24" s="2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</row>
    <row r="25" spans="1:204" ht="7.5" customHeight="1">
      <c r="A25" s="2"/>
      <c r="B25" s="2"/>
      <c r="C25" s="2"/>
      <c r="D25" s="6"/>
      <c r="E25" s="6"/>
      <c r="F25" s="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</row>
    <row r="26" spans="1:204">
      <c r="A26" s="41" t="s">
        <v>15</v>
      </c>
      <c r="B26" s="42"/>
      <c r="C26" s="42"/>
      <c r="D26" s="29">
        <v>40815</v>
      </c>
      <c r="E26" s="29">
        <v>40829</v>
      </c>
      <c r="F26" s="3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</row>
    <row r="27" spans="1:204">
      <c r="A27" s="1"/>
      <c r="B27" s="2" t="s">
        <v>26</v>
      </c>
      <c r="C27" s="2"/>
      <c r="D27" s="14">
        <v>40815</v>
      </c>
      <c r="E27" s="14">
        <f ca="1">TODAY()-36</f>
        <v>40882</v>
      </c>
      <c r="F27" s="26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</row>
    <row r="28" spans="1:204">
      <c r="A28" s="1"/>
      <c r="B28" s="2" t="s">
        <v>27</v>
      </c>
      <c r="C28" s="2"/>
      <c r="D28" s="14">
        <v>40815</v>
      </c>
      <c r="E28" s="14">
        <v>40822</v>
      </c>
      <c r="F28" s="24">
        <v>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</row>
    <row r="29" spans="1:204">
      <c r="A29" s="1"/>
      <c r="B29" s="2" t="s">
        <v>28</v>
      </c>
      <c r="C29" s="2"/>
      <c r="D29" s="14">
        <v>40817</v>
      </c>
      <c r="E29" s="14">
        <v>40823</v>
      </c>
      <c r="F29" s="25">
        <v>1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</row>
    <row r="30" spans="1:204">
      <c r="A30" s="1"/>
      <c r="B30" s="39" t="s">
        <v>29</v>
      </c>
      <c r="C30" s="2"/>
      <c r="D30" s="14">
        <v>40823</v>
      </c>
      <c r="E30" s="14">
        <v>40829</v>
      </c>
      <c r="F30" s="25">
        <v>1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</row>
    <row r="31" spans="1:204">
      <c r="A31" s="1"/>
      <c r="B31" s="39" t="s">
        <v>30</v>
      </c>
      <c r="C31" s="2"/>
      <c r="D31" s="14">
        <v>40823</v>
      </c>
      <c r="E31" s="14">
        <v>40829</v>
      </c>
      <c r="F31" s="25">
        <v>1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</row>
    <row r="32" spans="1:204">
      <c r="A32" s="1"/>
      <c r="B32" s="39" t="s">
        <v>31</v>
      </c>
      <c r="C32" s="2"/>
      <c r="D32" s="14">
        <v>40823</v>
      </c>
      <c r="E32" s="14">
        <v>40829</v>
      </c>
      <c r="F32" s="25">
        <v>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</row>
    <row r="33" spans="1:204">
      <c r="A33" s="1"/>
      <c r="B33" s="39" t="s">
        <v>32</v>
      </c>
      <c r="C33" s="2"/>
      <c r="D33" s="14">
        <v>40827</v>
      </c>
      <c r="E33" s="14">
        <v>40829</v>
      </c>
      <c r="F33" s="25">
        <v>1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</row>
    <row r="34" spans="1:204">
      <c r="A34" s="1"/>
      <c r="B34" s="39" t="s">
        <v>33</v>
      </c>
      <c r="C34" s="2"/>
      <c r="D34" s="14">
        <v>40828</v>
      </c>
      <c r="E34" s="14">
        <v>40829</v>
      </c>
      <c r="F34" s="25">
        <v>1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</row>
    <row r="35" spans="1:204">
      <c r="A35" s="1"/>
      <c r="B35" s="2" t="s">
        <v>34</v>
      </c>
      <c r="C35" s="2"/>
      <c r="D35" s="14">
        <v>40828</v>
      </c>
      <c r="E35" s="14">
        <v>40829</v>
      </c>
      <c r="F35" s="25">
        <v>1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</row>
    <row r="36" spans="1:204" ht="7.5" customHeight="1">
      <c r="A36" s="17"/>
      <c r="B36" s="18"/>
      <c r="C36" s="18"/>
      <c r="D36" s="19"/>
      <c r="E36" s="19"/>
      <c r="F36" s="2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</row>
    <row r="37" spans="1:204" ht="7.5" customHeight="1">
      <c r="A37" s="2"/>
      <c r="B37" s="2"/>
      <c r="C37" s="2"/>
      <c r="D37" s="6"/>
      <c r="E37" s="6"/>
      <c r="F37" s="6"/>
    </row>
    <row r="38" spans="1:204">
      <c r="A38" s="41" t="s">
        <v>16</v>
      </c>
      <c r="B38" s="42"/>
      <c r="C38" s="42"/>
      <c r="D38" s="29">
        <v>40829</v>
      </c>
      <c r="E38" s="29">
        <v>40843</v>
      </c>
      <c r="F38" s="3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</row>
    <row r="39" spans="1:204">
      <c r="A39" s="1"/>
      <c r="B39" s="2" t="s">
        <v>35</v>
      </c>
      <c r="C39" s="2"/>
      <c r="D39" s="14">
        <v>40829</v>
      </c>
      <c r="E39" s="14">
        <v>40830</v>
      </c>
      <c r="F39" s="26">
        <v>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</row>
    <row r="40" spans="1:204">
      <c r="A40" s="1"/>
      <c r="B40" s="2" t="s">
        <v>10</v>
      </c>
      <c r="C40" s="2"/>
      <c r="D40" s="14">
        <v>40829</v>
      </c>
      <c r="E40" s="14">
        <v>40841</v>
      </c>
      <c r="F40" s="24">
        <v>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</row>
    <row r="41" spans="1:204">
      <c r="A41" s="1"/>
      <c r="B41" s="2" t="s">
        <v>36</v>
      </c>
      <c r="C41" s="2"/>
      <c r="D41" s="14">
        <v>40829</v>
      </c>
      <c r="E41" s="14">
        <v>40841</v>
      </c>
      <c r="F41" s="24">
        <v>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</row>
    <row r="42" spans="1:204">
      <c r="A42" s="1"/>
      <c r="B42" s="2" t="s">
        <v>37</v>
      </c>
      <c r="C42" s="2"/>
      <c r="D42" s="14">
        <v>40829</v>
      </c>
      <c r="E42" s="14">
        <v>40841</v>
      </c>
      <c r="F42" s="24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</row>
    <row r="43" spans="1:204">
      <c r="A43" s="1"/>
      <c r="B43" s="2" t="s">
        <v>12</v>
      </c>
      <c r="C43" s="2"/>
      <c r="D43" s="14">
        <v>40839</v>
      </c>
      <c r="E43" s="14">
        <v>40843</v>
      </c>
      <c r="F43" s="25">
        <v>1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</row>
    <row r="44" spans="1:204" ht="7.5" customHeight="1">
      <c r="A44" s="17"/>
      <c r="B44" s="18"/>
      <c r="C44" s="18"/>
      <c r="D44" s="19"/>
      <c r="E44" s="19"/>
      <c r="F44" s="2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</row>
    <row r="45" spans="1:204" ht="7.5" customHeight="1">
      <c r="A45" s="2"/>
      <c r="B45" s="2"/>
      <c r="C45" s="2"/>
      <c r="D45" s="6"/>
      <c r="E45" s="6"/>
      <c r="F45" s="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</row>
    <row r="46" spans="1:204">
      <c r="A46" s="41" t="s">
        <v>17</v>
      </c>
      <c r="B46" s="42"/>
      <c r="C46" s="42"/>
      <c r="D46" s="29">
        <v>40848</v>
      </c>
      <c r="E46" s="29">
        <v>40850</v>
      </c>
      <c r="F46" s="3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</row>
    <row r="47" spans="1:204">
      <c r="A47" s="1"/>
      <c r="B47" s="40" t="s">
        <v>38</v>
      </c>
      <c r="C47" s="2"/>
      <c r="D47" s="14">
        <v>40848</v>
      </c>
      <c r="E47" s="14">
        <v>40850</v>
      </c>
      <c r="F47" s="27">
        <v>1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</row>
    <row r="48" spans="1:204">
      <c r="A48" s="1"/>
      <c r="B48" s="40" t="s">
        <v>39</v>
      </c>
      <c r="C48" s="2"/>
      <c r="D48" s="14">
        <v>40848</v>
      </c>
      <c r="E48" s="14">
        <v>40850</v>
      </c>
      <c r="F48" s="24">
        <v>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</row>
    <row r="49" spans="1:204">
      <c r="A49" s="1"/>
      <c r="B49" s="40" t="s">
        <v>40</v>
      </c>
      <c r="C49" s="2"/>
      <c r="D49" s="14">
        <v>40848</v>
      </c>
      <c r="E49" s="14">
        <v>40850</v>
      </c>
      <c r="F49" s="24">
        <v>1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</row>
    <row r="50" spans="1:204">
      <c r="A50" s="1"/>
      <c r="B50" s="40" t="s">
        <v>41</v>
      </c>
      <c r="C50" s="2"/>
      <c r="D50" s="14">
        <v>40848</v>
      </c>
      <c r="E50" s="14">
        <v>40850</v>
      </c>
      <c r="F50" s="25">
        <v>1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</row>
    <row r="51" spans="1:204">
      <c r="A51" s="1"/>
      <c r="B51" s="40" t="s">
        <v>42</v>
      </c>
      <c r="C51" s="2"/>
      <c r="D51" s="14">
        <v>40848</v>
      </c>
      <c r="E51" s="14">
        <v>40850</v>
      </c>
      <c r="F51" s="28">
        <v>1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</row>
    <row r="52" spans="1:204" ht="7.5" customHeight="1">
      <c r="A52" s="17"/>
      <c r="B52" s="18"/>
      <c r="C52" s="18"/>
      <c r="D52" s="19"/>
      <c r="E52" s="19"/>
      <c r="F52" s="2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</row>
    <row r="54" spans="1:204">
      <c r="A54" s="41" t="s">
        <v>18</v>
      </c>
      <c r="B54" s="42"/>
      <c r="C54" s="42"/>
      <c r="D54" s="29">
        <v>40848</v>
      </c>
      <c r="E54" s="29">
        <v>40864</v>
      </c>
      <c r="F54" s="3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</row>
    <row r="55" spans="1:204">
      <c r="A55" s="1"/>
      <c r="B55" s="2" t="s">
        <v>43</v>
      </c>
      <c r="C55" s="2"/>
      <c r="D55" s="14">
        <v>40848</v>
      </c>
      <c r="E55" s="14">
        <v>40864</v>
      </c>
      <c r="F55" s="27">
        <v>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</row>
    <row r="56" spans="1:204" ht="7.5" customHeight="1">
      <c r="A56" s="17"/>
      <c r="B56" s="18"/>
      <c r="C56" s="18"/>
      <c r="D56" s="19"/>
      <c r="E56" s="19"/>
      <c r="F56" s="2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</row>
    <row r="58" spans="1:204">
      <c r="A58" s="41" t="s">
        <v>19</v>
      </c>
      <c r="B58" s="42"/>
      <c r="C58" s="42"/>
      <c r="D58" s="29">
        <v>40864</v>
      </c>
      <c r="E58" s="29">
        <v>40885</v>
      </c>
      <c r="F58" s="3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</row>
    <row r="59" spans="1:204" ht="15.75" customHeight="1">
      <c r="A59" s="1"/>
      <c r="B59" s="2" t="s">
        <v>44</v>
      </c>
      <c r="C59" s="2"/>
      <c r="D59" s="14">
        <v>40864</v>
      </c>
      <c r="E59" s="14">
        <v>40885</v>
      </c>
      <c r="F59" s="27">
        <v>1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</row>
    <row r="60" spans="1:204" ht="15.75" customHeight="1">
      <c r="A60" s="1"/>
      <c r="B60" s="2" t="s">
        <v>45</v>
      </c>
      <c r="C60" s="2"/>
      <c r="D60" s="14">
        <v>40864</v>
      </c>
      <c r="E60" s="14">
        <v>40885</v>
      </c>
      <c r="F60" s="27">
        <v>1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</row>
    <row r="61" spans="1:204" ht="7.5" customHeight="1">
      <c r="A61" s="17"/>
      <c r="B61" s="18"/>
      <c r="C61" s="18"/>
      <c r="D61" s="19"/>
      <c r="E61" s="19"/>
      <c r="F61" s="2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</row>
  </sheetData>
  <mergeCells count="406">
    <mergeCell ref="A54:C54"/>
    <mergeCell ref="A58:C58"/>
    <mergeCell ref="AT4:AT5"/>
    <mergeCell ref="AK4:AK5"/>
    <mergeCell ref="AL4:AL5"/>
    <mergeCell ref="AM4:AM5"/>
    <mergeCell ref="AN4:AN5"/>
    <mergeCell ref="AO4:AO5"/>
    <mergeCell ref="AZ4:AZ5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P6:AP7"/>
    <mergeCell ref="AQ6:AQ7"/>
    <mergeCell ref="AR6:AR7"/>
    <mergeCell ref="AS6:AS7"/>
    <mergeCell ref="AT6:AT7"/>
    <mergeCell ref="BA4:BA5"/>
    <mergeCell ref="BB4:BB5"/>
    <mergeCell ref="AU4:AU5"/>
    <mergeCell ref="AV4:AV5"/>
    <mergeCell ref="AW4:AW5"/>
    <mergeCell ref="AX4:AX5"/>
    <mergeCell ref="AY4:A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I2:GV3"/>
    <mergeCell ref="V4:V5"/>
    <mergeCell ref="W4:W5"/>
    <mergeCell ref="X4:X5"/>
    <mergeCell ref="Y4:Y5"/>
    <mergeCell ref="Z4:Z5"/>
    <mergeCell ref="I4:I5"/>
    <mergeCell ref="J4:J5"/>
    <mergeCell ref="K4:K5"/>
    <mergeCell ref="L4:L5"/>
    <mergeCell ref="AF4:AF5"/>
    <mergeCell ref="AG4:AG5"/>
    <mergeCell ref="AH4:AH5"/>
    <mergeCell ref="AI4:AI5"/>
    <mergeCell ref="AJ4:AJ5"/>
    <mergeCell ref="AA4:AA5"/>
    <mergeCell ref="AB4:AB5"/>
    <mergeCell ref="AC4:AC5"/>
    <mergeCell ref="AD4:AD5"/>
    <mergeCell ref="AE4:AE5"/>
    <mergeCell ref="AP4:AP5"/>
    <mergeCell ref="AQ4:AQ5"/>
    <mergeCell ref="AR4:AR5"/>
    <mergeCell ref="AS4:AS5"/>
    <mergeCell ref="BJ4:BJ5"/>
    <mergeCell ref="BK4:BK5"/>
    <mergeCell ref="BL4:BL5"/>
    <mergeCell ref="BM4:BM5"/>
    <mergeCell ref="BC4:BC5"/>
    <mergeCell ref="BD4:BD5"/>
    <mergeCell ref="BN4:BN5"/>
    <mergeCell ref="BE4:BE5"/>
    <mergeCell ref="BF4:BF5"/>
    <mergeCell ref="BG4:BG5"/>
    <mergeCell ref="BH4:BH5"/>
    <mergeCell ref="BI4:BI5"/>
    <mergeCell ref="BT4:BT5"/>
    <mergeCell ref="BU4:BU5"/>
    <mergeCell ref="BV4:BV5"/>
    <mergeCell ref="BW4:BW5"/>
    <mergeCell ref="BX4:BX5"/>
    <mergeCell ref="BO4:BO5"/>
    <mergeCell ref="BP4:BP5"/>
    <mergeCell ref="BQ4:BQ5"/>
    <mergeCell ref="BR4:BR5"/>
    <mergeCell ref="BS4:BS5"/>
    <mergeCell ref="CD4:CD5"/>
    <mergeCell ref="CE4:CE5"/>
    <mergeCell ref="CF4:CF5"/>
    <mergeCell ref="CG4:CG5"/>
    <mergeCell ref="CH4:CH5"/>
    <mergeCell ref="BY4:BY5"/>
    <mergeCell ref="BZ4:BZ5"/>
    <mergeCell ref="CA4:CA5"/>
    <mergeCell ref="CB4:CB5"/>
    <mergeCell ref="CC4:CC5"/>
    <mergeCell ref="CN4:CN5"/>
    <mergeCell ref="CO4:CO5"/>
    <mergeCell ref="CP4:CP5"/>
    <mergeCell ref="CQ4:CQ5"/>
    <mergeCell ref="CR4:CR5"/>
    <mergeCell ref="CI4:CI5"/>
    <mergeCell ref="CJ4:CJ5"/>
    <mergeCell ref="CK4:CK5"/>
    <mergeCell ref="CL4:CL5"/>
    <mergeCell ref="CM4:CM5"/>
    <mergeCell ref="CX4:CX5"/>
    <mergeCell ref="CY4:CY5"/>
    <mergeCell ref="CZ4:CZ5"/>
    <mergeCell ref="DA4:DA5"/>
    <mergeCell ref="DB4:DB5"/>
    <mergeCell ref="CS4:CS5"/>
    <mergeCell ref="CT4:CT5"/>
    <mergeCell ref="CU4:CU5"/>
    <mergeCell ref="CV4:CV5"/>
    <mergeCell ref="CW4:CW5"/>
    <mergeCell ref="DH4:DH5"/>
    <mergeCell ref="DI4:DI5"/>
    <mergeCell ref="DJ4:DJ5"/>
    <mergeCell ref="DK4:DK5"/>
    <mergeCell ref="DL4:DL5"/>
    <mergeCell ref="DC4:DC5"/>
    <mergeCell ref="DD4:DD5"/>
    <mergeCell ref="DE4:DE5"/>
    <mergeCell ref="DF4:DF5"/>
    <mergeCell ref="DG4:DG5"/>
    <mergeCell ref="DR4:DR5"/>
    <mergeCell ref="DS4:DS5"/>
    <mergeCell ref="DT4:DT5"/>
    <mergeCell ref="DU4:DU5"/>
    <mergeCell ref="DV4:DV5"/>
    <mergeCell ref="DM4:DM5"/>
    <mergeCell ref="DN4:DN5"/>
    <mergeCell ref="DO4:DO5"/>
    <mergeCell ref="DP4:DP5"/>
    <mergeCell ref="DQ4:DQ5"/>
    <mergeCell ref="EB4:EB5"/>
    <mergeCell ref="EC4:EC5"/>
    <mergeCell ref="ED4:ED5"/>
    <mergeCell ref="EE4:EE5"/>
    <mergeCell ref="EF4:EF5"/>
    <mergeCell ref="DW4:DW5"/>
    <mergeCell ref="DX4:DX5"/>
    <mergeCell ref="DY4:DY5"/>
    <mergeCell ref="DZ4:DZ5"/>
    <mergeCell ref="EA4:EA5"/>
    <mergeCell ref="EL4:EL5"/>
    <mergeCell ref="EM4:EM5"/>
    <mergeCell ref="EN4:EN5"/>
    <mergeCell ref="EO4:EO5"/>
    <mergeCell ref="EP4:EP5"/>
    <mergeCell ref="EG4:EG5"/>
    <mergeCell ref="EH4:EH5"/>
    <mergeCell ref="EI4:EI5"/>
    <mergeCell ref="EJ4:EJ5"/>
    <mergeCell ref="EK4:EK5"/>
    <mergeCell ref="EV4:EV5"/>
    <mergeCell ref="EW4:EW5"/>
    <mergeCell ref="EX4:EX5"/>
    <mergeCell ref="EY4:EY5"/>
    <mergeCell ref="EZ4:EZ5"/>
    <mergeCell ref="EQ4:EQ5"/>
    <mergeCell ref="ER4:ER5"/>
    <mergeCell ref="ES4:ES5"/>
    <mergeCell ref="ET4:ET5"/>
    <mergeCell ref="EU4:EU5"/>
    <mergeCell ref="FF4:FF5"/>
    <mergeCell ref="FG4:FG5"/>
    <mergeCell ref="FH4:FH5"/>
    <mergeCell ref="FI4:FI5"/>
    <mergeCell ref="FJ4:FJ5"/>
    <mergeCell ref="FA4:FA5"/>
    <mergeCell ref="FB4:FB5"/>
    <mergeCell ref="FC4:FC5"/>
    <mergeCell ref="FD4:FD5"/>
    <mergeCell ref="FE4:FE5"/>
    <mergeCell ref="FP4:FP5"/>
    <mergeCell ref="FQ4:FQ5"/>
    <mergeCell ref="FR4:FR5"/>
    <mergeCell ref="FS4:FS5"/>
    <mergeCell ref="FT4:FT5"/>
    <mergeCell ref="FK4:FK5"/>
    <mergeCell ref="FL4:FL5"/>
    <mergeCell ref="FM4:FM5"/>
    <mergeCell ref="FN4:FN5"/>
    <mergeCell ref="FO4:FO5"/>
    <mergeCell ref="FZ4:FZ5"/>
    <mergeCell ref="GA4:GA5"/>
    <mergeCell ref="GB4:GB5"/>
    <mergeCell ref="GC4:GC5"/>
    <mergeCell ref="GD4:GD5"/>
    <mergeCell ref="FU4:FU5"/>
    <mergeCell ref="FV4:FV5"/>
    <mergeCell ref="FW4:FW5"/>
    <mergeCell ref="FX4:FX5"/>
    <mergeCell ref="FY4:FY5"/>
    <mergeCell ref="GR4:GR5"/>
    <mergeCell ref="GS4:GS5"/>
    <mergeCell ref="GJ4:GJ5"/>
    <mergeCell ref="GK4:GK5"/>
    <mergeCell ref="GL4:GL5"/>
    <mergeCell ref="GM4:GM5"/>
    <mergeCell ref="GN4:GN5"/>
    <mergeCell ref="GE4:GE5"/>
    <mergeCell ref="GF4:GF5"/>
    <mergeCell ref="GG4:GG5"/>
    <mergeCell ref="GH4:GH5"/>
    <mergeCell ref="GI4:GI5"/>
    <mergeCell ref="GT4:GT5"/>
    <mergeCell ref="GU4:GU5"/>
    <mergeCell ref="GV4:GV5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GO4:GO5"/>
    <mergeCell ref="GP4:GP5"/>
    <mergeCell ref="GQ4:GQ5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Z6:AZ7"/>
    <mergeCell ref="BA6:BA7"/>
    <mergeCell ref="BB6:BB7"/>
    <mergeCell ref="BC6:BC7"/>
    <mergeCell ref="BD6:BD7"/>
    <mergeCell ref="AU6:AU7"/>
    <mergeCell ref="AV6:AV7"/>
    <mergeCell ref="AW6:AW7"/>
    <mergeCell ref="AX6:AX7"/>
    <mergeCell ref="AY6:AY7"/>
    <mergeCell ref="BJ6:BJ7"/>
    <mergeCell ref="BK6:BK7"/>
    <mergeCell ref="BL6:BL7"/>
    <mergeCell ref="BM6:BM7"/>
    <mergeCell ref="BN6:BN7"/>
    <mergeCell ref="BE6:BE7"/>
    <mergeCell ref="BF6:BF7"/>
    <mergeCell ref="BG6:BG7"/>
    <mergeCell ref="BH6:BH7"/>
    <mergeCell ref="BI6:BI7"/>
    <mergeCell ref="BT6:BT7"/>
    <mergeCell ref="BU6:BU7"/>
    <mergeCell ref="BV6:BV7"/>
    <mergeCell ref="BW6:BW7"/>
    <mergeCell ref="BX6:BX7"/>
    <mergeCell ref="BO6:BO7"/>
    <mergeCell ref="BP6:BP7"/>
    <mergeCell ref="BQ6:BQ7"/>
    <mergeCell ref="BR6:BR7"/>
    <mergeCell ref="BS6:BS7"/>
    <mergeCell ref="CD6:CD7"/>
    <mergeCell ref="CE6:CE7"/>
    <mergeCell ref="CF6:CF7"/>
    <mergeCell ref="CG6:CG7"/>
    <mergeCell ref="CH6:CH7"/>
    <mergeCell ref="BY6:BY7"/>
    <mergeCell ref="BZ6:BZ7"/>
    <mergeCell ref="CA6:CA7"/>
    <mergeCell ref="CB6:CB7"/>
    <mergeCell ref="CC6:CC7"/>
    <mergeCell ref="CN6:CN7"/>
    <mergeCell ref="CO6:CO7"/>
    <mergeCell ref="CP6:CP7"/>
    <mergeCell ref="CQ6:CQ7"/>
    <mergeCell ref="CR6:CR7"/>
    <mergeCell ref="CI6:CI7"/>
    <mergeCell ref="CJ6:CJ7"/>
    <mergeCell ref="CK6:CK7"/>
    <mergeCell ref="CL6:CL7"/>
    <mergeCell ref="CM6:CM7"/>
    <mergeCell ref="CX6:CX7"/>
    <mergeCell ref="CY6:CY7"/>
    <mergeCell ref="CZ6:CZ7"/>
    <mergeCell ref="DA6:DA7"/>
    <mergeCell ref="DB6:DB7"/>
    <mergeCell ref="CS6:CS7"/>
    <mergeCell ref="CT6:CT7"/>
    <mergeCell ref="CU6:CU7"/>
    <mergeCell ref="CV6:CV7"/>
    <mergeCell ref="CW6:CW7"/>
    <mergeCell ref="DH6:DH7"/>
    <mergeCell ref="DI6:DI7"/>
    <mergeCell ref="DJ6:DJ7"/>
    <mergeCell ref="DK6:DK7"/>
    <mergeCell ref="DL6:DL7"/>
    <mergeCell ref="DC6:DC7"/>
    <mergeCell ref="DD6:DD7"/>
    <mergeCell ref="DE6:DE7"/>
    <mergeCell ref="DF6:DF7"/>
    <mergeCell ref="DG6:DG7"/>
    <mergeCell ref="DR6:DR7"/>
    <mergeCell ref="DS6:DS7"/>
    <mergeCell ref="DT6:DT7"/>
    <mergeCell ref="DU6:DU7"/>
    <mergeCell ref="DV6:DV7"/>
    <mergeCell ref="DM6:DM7"/>
    <mergeCell ref="DN6:DN7"/>
    <mergeCell ref="DO6:DO7"/>
    <mergeCell ref="DP6:DP7"/>
    <mergeCell ref="DQ6:DQ7"/>
    <mergeCell ref="EB6:EB7"/>
    <mergeCell ref="EC6:EC7"/>
    <mergeCell ref="ED6:ED7"/>
    <mergeCell ref="EE6:EE7"/>
    <mergeCell ref="EF6:EF7"/>
    <mergeCell ref="DW6:DW7"/>
    <mergeCell ref="DX6:DX7"/>
    <mergeCell ref="DY6:DY7"/>
    <mergeCell ref="DZ6:DZ7"/>
    <mergeCell ref="EA6:EA7"/>
    <mergeCell ref="EL6:EL7"/>
    <mergeCell ref="EM6:EM7"/>
    <mergeCell ref="EN6:EN7"/>
    <mergeCell ref="EO6:EO7"/>
    <mergeCell ref="EP6:EP7"/>
    <mergeCell ref="EG6:EG7"/>
    <mergeCell ref="EH6:EH7"/>
    <mergeCell ref="EI6:EI7"/>
    <mergeCell ref="EJ6:EJ7"/>
    <mergeCell ref="EK6:EK7"/>
    <mergeCell ref="FM6:FM7"/>
    <mergeCell ref="FN6:FN7"/>
    <mergeCell ref="FE6:FE7"/>
    <mergeCell ref="FF6:FF7"/>
    <mergeCell ref="FG6:FG7"/>
    <mergeCell ref="FH6:FH7"/>
    <mergeCell ref="FI6:FI7"/>
    <mergeCell ref="EQ6:EQ7"/>
    <mergeCell ref="ER6:ER7"/>
    <mergeCell ref="ES6:ES7"/>
    <mergeCell ref="ET6:ET7"/>
    <mergeCell ref="EU6:EU7"/>
    <mergeCell ref="EV6:EV7"/>
    <mergeCell ref="EW6:EW7"/>
    <mergeCell ref="EX6:EX7"/>
    <mergeCell ref="EY6:EY7"/>
    <mergeCell ref="EZ6:EZ7"/>
    <mergeCell ref="FA6:FA7"/>
    <mergeCell ref="FB6:FB7"/>
    <mergeCell ref="FC6:FC7"/>
    <mergeCell ref="FD6:FD7"/>
    <mergeCell ref="GV6:GV7"/>
    <mergeCell ref="B3:C3"/>
    <mergeCell ref="B4:C4"/>
    <mergeCell ref="B5:C5"/>
    <mergeCell ref="B6:C6"/>
    <mergeCell ref="B7:C7"/>
    <mergeCell ref="GN6:GN7"/>
    <mergeCell ref="GO6:GO7"/>
    <mergeCell ref="GP6:GP7"/>
    <mergeCell ref="GQ6:GQ7"/>
    <mergeCell ref="GR6:GR7"/>
    <mergeCell ref="GI6:GI7"/>
    <mergeCell ref="GJ6:GJ7"/>
    <mergeCell ref="GK6:GK7"/>
    <mergeCell ref="GL6:GL7"/>
    <mergeCell ref="GM6:GM7"/>
    <mergeCell ref="GD6:GD7"/>
    <mergeCell ref="GE6:GE7"/>
    <mergeCell ref="GF6:GF7"/>
    <mergeCell ref="GG6:GG7"/>
    <mergeCell ref="GH6:GH7"/>
    <mergeCell ref="FY6:FY7"/>
    <mergeCell ref="FZ6:FZ7"/>
    <mergeCell ref="GA6:GA7"/>
    <mergeCell ref="A46:C46"/>
    <mergeCell ref="B2:C2"/>
    <mergeCell ref="A10:C10"/>
    <mergeCell ref="A17:C17"/>
    <mergeCell ref="A26:C26"/>
    <mergeCell ref="A38:C38"/>
    <mergeCell ref="GS6:GS7"/>
    <mergeCell ref="GT6:GT7"/>
    <mergeCell ref="GU6:GU7"/>
    <mergeCell ref="GB6:GB7"/>
    <mergeCell ref="GC6:GC7"/>
    <mergeCell ref="FT6:FT7"/>
    <mergeCell ref="FU6:FU7"/>
    <mergeCell ref="FV6:FV7"/>
    <mergeCell ref="FW6:FW7"/>
    <mergeCell ref="FX6:FX7"/>
    <mergeCell ref="FO6:FO7"/>
    <mergeCell ref="FP6:FP7"/>
    <mergeCell ref="FQ6:FQ7"/>
    <mergeCell ref="FR6:FR7"/>
    <mergeCell ref="FS6:FS7"/>
    <mergeCell ref="FJ6:FJ7"/>
    <mergeCell ref="FK6:FK7"/>
    <mergeCell ref="FL6:FL7"/>
  </mergeCells>
  <conditionalFormatting sqref="I11:GV15 I18:GV24 I39:GV44 I27:GV36 I55:GV56 I47:GV52 I59:GV59 I61:GV61">
    <cfRule type="expression" dxfId="24" priority="35">
      <formula>AND($B11&lt;&gt;"",$F11&gt;0,I$6&gt;=$D11,I$6&lt;=($D11+$F11*($E11-$D11)))</formula>
    </cfRule>
    <cfRule type="expression" dxfId="23" priority="36">
      <formula>AND(AND(I$6&gt;=$D11,I$6&lt;=$E11),$B11&lt;&gt;"")</formula>
    </cfRule>
    <cfRule type="expression" dxfId="22" priority="38">
      <formula>AND($C11&lt;&gt;"",$F11&gt;0,I$6&gt;=$D11,I$6&lt;=($D11+$F11*($E11-$D11)))</formula>
    </cfRule>
    <cfRule type="expression" dxfId="21" priority="39">
      <formula>AND(AND(I$6&gt;=$D11,I$6&lt;=$E11),$C11&lt;&gt;"")</formula>
    </cfRule>
    <cfRule type="expression" dxfId="20" priority="43">
      <formula>OR(WEEKDAY(I$6)=7,WEEKDAY(I$6)=1)</formula>
    </cfRule>
    <cfRule type="expression" dxfId="19" priority="153">
      <formula>OR(AND(I$6&gt;=$D$3,I$6&lt;=$E$3),AND(I$6&gt;=$D$4,I$6&lt;=$E$4),AND(I$6&gt;=$D$5,I$6&lt;=$E$5),AND(I$6&gt;=$D$6,I$6&lt;=$E$6),AND(I$6&gt;=$D$7,I$6&lt;=$E$7))</formula>
    </cfRule>
    <cfRule type="expression" dxfId="18" priority="154">
      <formula>I$6=TODAY()</formula>
    </cfRule>
  </conditionalFormatting>
  <conditionalFormatting sqref="I10:GV10 I17:GV17 I26:GV26 I38:GV38 I46:GV46 I54:GV54 I58:GV58">
    <cfRule type="expression" dxfId="17" priority="40">
      <formula>AND(I$6&gt;=$D10,I$6&lt;=$E10)</formula>
    </cfRule>
    <cfRule type="expression" dxfId="16" priority="44">
      <formula>OR(WEEKDAY(I$6)=7,WEEKDAY(I$6)=1)</formula>
    </cfRule>
    <cfRule type="expression" dxfId="15" priority="58">
      <formula>OR(AND(I$6&gt;=$D$3,I$6&lt;=$E$3),AND(I$6&gt;=$D$4,I$6&lt;=$E$4),AND(I$6&gt;=$D$5,I$6&lt;=$E$5),AND(I$6&gt;=$D$6,I$6&lt;=$E$6),AND(I$6&gt;=$D$7,I$6&lt;=$E$7))</formula>
    </cfRule>
    <cfRule type="expression" dxfId="14" priority="126">
      <formula>I$6=TODAY()</formula>
    </cfRule>
  </conditionalFormatting>
  <conditionalFormatting sqref="I6:GV7">
    <cfRule type="expression" dxfId="13" priority="41">
      <formula>I$6=TODAY()</formula>
    </cfRule>
    <cfRule type="expression" dxfId="12" priority="101">
      <formula>WEEKDAY(I$6)=2</formula>
    </cfRule>
    <cfRule type="expression" dxfId="11" priority="114">
      <formula>OR(WEEKDAY(I$6)=7,WEEKDAY(I$6)=1)</formula>
    </cfRule>
    <cfRule type="expression" dxfId="10" priority="115">
      <formula>OR(AND(I$6&gt;=$D$3,I$6&lt;=$E$3),AND(I$6&gt;=$D$4,I$6&lt;=$E$4),AND(I$6&gt;=$D$5,I$6&lt;=$E$5),AND(I$6&gt;=$D$6,I$6&lt;=$E$6),AND(I$6&gt;=$D$7,I$6&lt;=$E$7))</formula>
    </cfRule>
  </conditionalFormatting>
  <conditionalFormatting sqref="A11:C14 A27:C35 A39:C43 A18:C23 A47:A51 C47:C51 A55:C55 A59:C59">
    <cfRule type="expression" dxfId="9" priority="34">
      <formula>AND(TODAY()&gt;($D11+($E11-$D11)*$F11),$F11&lt;1,$D11&lt;&gt;0)</formula>
    </cfRule>
  </conditionalFormatting>
  <conditionalFormatting sqref="I4:GV5">
    <cfRule type="expression" dxfId="8" priority="224" stopIfTrue="1">
      <formula>MONTH(I$6)&lt;&gt;MONTH(G$6)</formula>
    </cfRule>
  </conditionalFormatting>
  <conditionalFormatting sqref="I60:GV60">
    <cfRule type="expression" dxfId="7" priority="2">
      <formula>AND($B60&lt;&gt;"",$F60&gt;0,I$6&gt;=$D60,I$6&lt;=($D60+$F60*($E60-$D60)))</formula>
    </cfRule>
    <cfRule type="expression" dxfId="6" priority="3">
      <formula>AND(AND(I$6&gt;=$D60,I$6&lt;=$E60),$B60&lt;&gt;"")</formula>
    </cfRule>
    <cfRule type="expression" dxfId="5" priority="4">
      <formula>AND($C60&lt;&gt;"",$F60&gt;0,I$6&gt;=$D60,I$6&lt;=($D60+$F60*($E60-$D60)))</formula>
    </cfRule>
    <cfRule type="expression" dxfId="4" priority="5">
      <formula>AND(AND(I$6&gt;=$D60,I$6&lt;=$E60),$C60&lt;&gt;"")</formula>
    </cfRule>
    <cfRule type="expression" dxfId="3" priority="6">
      <formula>OR(WEEKDAY(I$6)=7,WEEKDAY(I$6)=1)</formula>
    </cfRule>
    <cfRule type="expression" dxfId="2" priority="7">
      <formula>OR(AND(I$6&gt;=$D$3,I$6&lt;=$E$3),AND(I$6&gt;=$D$4,I$6&lt;=$E$4),AND(I$6&gt;=$D$5,I$6&lt;=$E$5),AND(I$6&gt;=$D$6,I$6&lt;=$E$6),AND(I$6&gt;=$D$7,I$6&lt;=$E$7))</formula>
    </cfRule>
    <cfRule type="expression" dxfId="1" priority="8">
      <formula>I$6=TODAY()</formula>
    </cfRule>
  </conditionalFormatting>
  <conditionalFormatting sqref="A60:C60">
    <cfRule type="expression" dxfId="0" priority="1">
      <formula>AND(TODAY()&gt;($D60+($E60-$D60)*$F60),$F60&lt;1,$D60&lt;&gt;0)</formula>
    </cfRule>
  </conditionalFormatting>
  <pageMargins left="0.25" right="0.25" top="0.75" bottom="0.75" header="0.3" footer="0.3"/>
  <pageSetup scale="55" fitToWidth="0" pageOrder="overThenDown" orientation="landscape" r:id="rId1"/>
  <headerFooter>
    <oddHeader>&amp;C&amp;"-,Bold"Example Project Plan Template</oddHeader>
    <oddFooter>&amp;CPage &amp;P of &amp;N</oddFooter>
  </headerFooter>
  <colBreaks count="2" manualBreakCount="2">
    <brk id="100" max="60" man="1"/>
    <brk id="159" max="6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27BAA4-3FC6-4438-B041-BD35DEF46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Plan</vt:lpstr>
      <vt:lpstr>'Project Plan'!Print_Area</vt:lpstr>
      <vt:lpstr>'Project Plan'!Print_Titles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krt08f</dc:creator>
  <cp:lastModifiedBy>cmstest</cp:lastModifiedBy>
  <cp:lastPrinted>2011-10-12T22:36:46Z</cp:lastPrinted>
  <dcterms:created xsi:type="dcterms:W3CDTF">2011-10-12T05:21:08Z</dcterms:created>
  <dcterms:modified xsi:type="dcterms:W3CDTF">2012-01-10T21:09:47Z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TC300093409990</vt:lpwstr>
  </property>
</Properties>
</file>